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9"/>
  <fileSharing userName="Používateľ balíka Microsoft Office" algorithmName="SHA-512" hashValue="BP5u6Nd6Y688DTa3ff7i3OHN4gbXGtZmi+DsnlKaPrloYbxFa8Y8+AMUY4suM14SCq7MFpJvpOkggT5CYB5hPQ==" saltValue="nByfCAr5kfsEaPjdw0f/zA==" spinCount="100000"/>
  <workbookPr filterPrivacy="1" defaultThemeVersion="124226"/>
  <xr:revisionPtr revIDLastSave="0" documentId="12_ncr:510000_{58621B52-846B-8942-B57C-55ED837D305A}" xr6:coauthVersionLast="31" xr6:coauthVersionMax="31" xr10:uidLastSave="{00000000-0000-0000-0000-000000000000}"/>
  <bookViews>
    <workbookView xWindow="0" yWindow="0" windowWidth="21580" windowHeight="13720" xr2:uid="{00000000-000D-0000-FFFF-FFFF00000000}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G188" i="1" l="1"/>
  <c r="G184" i="1"/>
  <c r="G166" i="1"/>
  <c r="G167" i="1"/>
  <c r="G215" i="1"/>
  <c r="E218" i="1"/>
  <c r="E217" i="1"/>
  <c r="E215" i="1"/>
  <c r="E211" i="1"/>
  <c r="E207" i="1"/>
  <c r="G189" i="1"/>
  <c r="G187" i="1"/>
  <c r="G186" i="1"/>
  <c r="G185" i="1"/>
  <c r="G183" i="1"/>
  <c r="G182" i="1"/>
  <c r="G181" i="1"/>
  <c r="G180" i="1"/>
  <c r="G179" i="1"/>
  <c r="G178" i="1"/>
  <c r="G177" i="1"/>
  <c r="G165" i="1"/>
  <c r="G168" i="1"/>
  <c r="G169" i="1"/>
  <c r="G170" i="1"/>
  <c r="G171" i="1"/>
  <c r="G172" i="1"/>
  <c r="G173" i="1"/>
  <c r="G174" i="1"/>
  <c r="G175" i="1"/>
  <c r="G176" i="1"/>
  <c r="G164" i="1"/>
  <c r="G160" i="1"/>
  <c r="G156" i="1"/>
  <c r="G159" i="1"/>
  <c r="G161" i="1" s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3" i="1"/>
  <c r="G154" i="1"/>
  <c r="G155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4" i="1"/>
  <c r="G135" i="1"/>
  <c r="G136" i="1"/>
  <c r="G137" i="1"/>
  <c r="G105" i="1"/>
  <c r="G106" i="1"/>
  <c r="G107" i="1"/>
  <c r="G108" i="1"/>
  <c r="G109" i="1"/>
  <c r="G110" i="1"/>
  <c r="G111" i="1"/>
  <c r="G112" i="1"/>
  <c r="G113" i="1"/>
  <c r="G114" i="1"/>
  <c r="G118" i="1"/>
  <c r="G104" i="1"/>
  <c r="G82" i="1"/>
  <c r="G83" i="1"/>
  <c r="G84" i="1"/>
  <c r="G88" i="1"/>
  <c r="G89" i="1"/>
  <c r="G90" i="1"/>
  <c r="G91" i="1"/>
  <c r="G92" i="1"/>
  <c r="G93" i="1"/>
  <c r="G97" i="1"/>
  <c r="G98" i="1"/>
  <c r="G99" i="1"/>
  <c r="G100" i="1"/>
  <c r="G72" i="1"/>
  <c r="G76" i="1"/>
  <c r="G77" i="1"/>
  <c r="G81" i="1"/>
  <c r="G71" i="1"/>
  <c r="G56" i="1"/>
  <c r="G60" i="1"/>
  <c r="G61" i="1"/>
  <c r="G65" i="1"/>
  <c r="G66" i="1"/>
  <c r="G67" i="1"/>
  <c r="G55" i="1"/>
  <c r="G52" i="1"/>
  <c r="G51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17" i="1"/>
  <c r="G16" i="1"/>
  <c r="G11" i="1"/>
  <c r="G12" i="1"/>
  <c r="G13" i="1"/>
  <c r="G14" i="1"/>
  <c r="G15" i="1"/>
  <c r="G25" i="1"/>
  <c r="G24" i="1"/>
  <c r="G23" i="1"/>
  <c r="G22" i="1"/>
  <c r="G10" i="1"/>
  <c r="G9" i="1"/>
  <c r="G197" i="1"/>
  <c r="E219" i="1" l="1"/>
  <c r="G48" i="1"/>
  <c r="G211" i="1"/>
  <c r="G73" i="1"/>
  <c r="G18" i="1"/>
  <c r="G205" i="1" s="1"/>
  <c r="G217" i="1" s="1"/>
  <c r="G57" i="1"/>
  <c r="G190" i="1"/>
  <c r="G157" i="1"/>
  <c r="G150" i="1"/>
  <c r="G131" i="1"/>
  <c r="G115" i="1"/>
  <c r="G85" i="1"/>
  <c r="G94" i="1"/>
  <c r="G101" i="1"/>
  <c r="G62" i="1"/>
  <c r="G78" i="1"/>
  <c r="G68" i="1"/>
  <c r="G193" i="1" l="1"/>
  <c r="G206" i="1" s="1"/>
  <c r="G207" i="1" l="1"/>
  <c r="G218" i="1"/>
  <c r="G219" i="1" s="1"/>
</calcChain>
</file>

<file path=xl/sharedStrings.xml><?xml version="1.0" encoding="utf-8"?>
<sst xmlns="http://schemas.openxmlformats.org/spreadsheetml/2006/main" count="222" uniqueCount="144">
  <si>
    <t>kapitola</t>
  </si>
  <si>
    <t>položka</t>
  </si>
  <si>
    <t xml:space="preserve">názov </t>
  </si>
  <si>
    <t>rozpočet</t>
  </si>
  <si>
    <t>upravený rozpočet</t>
  </si>
  <si>
    <t>rozdiel</t>
  </si>
  <si>
    <t>0111</t>
  </si>
  <si>
    <t>Kapitálové výdavky</t>
  </si>
  <si>
    <t>Spolu úpravy</t>
  </si>
  <si>
    <t>Bežné príjmy</t>
  </si>
  <si>
    <t>Daň zo závislej činnosti FO</t>
  </si>
  <si>
    <t>Daň stavby</t>
  </si>
  <si>
    <t>Daň za psa</t>
  </si>
  <si>
    <t>Za školy a školské zariadenia</t>
  </si>
  <si>
    <t>312012   153</t>
  </si>
  <si>
    <t>Normatív pre ZŠ</t>
  </si>
  <si>
    <t>312012   154</t>
  </si>
  <si>
    <t>Vzdelávacie poukazy</t>
  </si>
  <si>
    <t>312012   155</t>
  </si>
  <si>
    <t>Dopravné</t>
  </si>
  <si>
    <t>312012   162</t>
  </si>
  <si>
    <t>Príspevok na učebnice</t>
  </si>
  <si>
    <t>312012   18</t>
  </si>
  <si>
    <t>Príspevok pre MŠ</t>
  </si>
  <si>
    <t>Bežné výdavky</t>
  </si>
  <si>
    <t>Tarifný plat</t>
  </si>
  <si>
    <t>OcU</t>
  </si>
  <si>
    <t>Osobný príplatok</t>
  </si>
  <si>
    <t>Ostatné príplatky</t>
  </si>
  <si>
    <t>Odmeny</t>
  </si>
  <si>
    <t>Poistenie do RF</t>
  </si>
  <si>
    <t>Invalidné poistenie</t>
  </si>
  <si>
    <t>Starobné poistenie</t>
  </si>
  <si>
    <t>Nemocenské poistenie</t>
  </si>
  <si>
    <t>Ostatné ZP</t>
  </si>
  <si>
    <t>VŠZP</t>
  </si>
  <si>
    <t>Cestovné</t>
  </si>
  <si>
    <t>Interiérové vybavenie</t>
  </si>
  <si>
    <t>Knihy, časopisy, literatúra</t>
  </si>
  <si>
    <t>Ochranné pracovné prostriedky</t>
  </si>
  <si>
    <t>Potraviny - pitný režim</t>
  </si>
  <si>
    <t>Údržba administr.budovy</t>
  </si>
  <si>
    <t>Reprezentačné</t>
  </si>
  <si>
    <t>633016   2</t>
  </si>
  <si>
    <t>Reprezentačné - Deň dôchodcov</t>
  </si>
  <si>
    <t xml:space="preserve">Konkurzy, súťaže </t>
  </si>
  <si>
    <t>Špeciálne služby</t>
  </si>
  <si>
    <t>Všeobecné služby</t>
  </si>
  <si>
    <t>Poistenie majetku</t>
  </si>
  <si>
    <t>Poistenie motor.vozidiel</t>
  </si>
  <si>
    <t>Prepravné a nájom prepr.prostr.</t>
  </si>
  <si>
    <t>Dohody o vykonaní práce</t>
  </si>
  <si>
    <t>Zrážková daň</t>
  </si>
  <si>
    <t>Spolu za OcU</t>
  </si>
  <si>
    <t>0412</t>
  </si>
  <si>
    <t>Aktivačná činnosť</t>
  </si>
  <si>
    <t>Stravovanie</t>
  </si>
  <si>
    <t>0451</t>
  </si>
  <si>
    <t>Miestne komunikácie</t>
  </si>
  <si>
    <t>Palivá, mazivá, oleje</t>
  </si>
  <si>
    <t>Údržba miestnych komunikácií</t>
  </si>
  <si>
    <t>0540</t>
  </si>
  <si>
    <t>Ochrana prírody a krajiny</t>
  </si>
  <si>
    <t>0620</t>
  </si>
  <si>
    <t>Verejná zeleň</t>
  </si>
  <si>
    <t>Všeobecný materiál</t>
  </si>
  <si>
    <t>Údržba</t>
  </si>
  <si>
    <t>0640</t>
  </si>
  <si>
    <t>Verejné osvetlenie</t>
  </si>
  <si>
    <t>El. energia</t>
  </si>
  <si>
    <t>Materiál verej.osvetlenie</t>
  </si>
  <si>
    <t>0830</t>
  </si>
  <si>
    <t>Vysielacie a vydavateľské služby</t>
  </si>
  <si>
    <t>Údržba techniky</t>
  </si>
  <si>
    <t>Poplatky (SOZA)</t>
  </si>
  <si>
    <t>0810</t>
  </si>
  <si>
    <t>Športovo-spoločenský areál</t>
  </si>
  <si>
    <t>Energie</t>
  </si>
  <si>
    <t>Údržba majetku</t>
  </si>
  <si>
    <t>Konkurzy, súťaže</t>
  </si>
  <si>
    <t>Transfery NO poskyt.verejno-prospeš.služby</t>
  </si>
  <si>
    <t>0820</t>
  </si>
  <si>
    <t>Kultúrny dom</t>
  </si>
  <si>
    <t>Stočné</t>
  </si>
  <si>
    <t>Potraviny</t>
  </si>
  <si>
    <t>Kultúrne podujatia (obecné slávnosti, pod.)</t>
  </si>
  <si>
    <t>Spolu za AČ</t>
  </si>
  <si>
    <t>Spolu za MK</t>
  </si>
  <si>
    <t>Spolu za ochranu prírody a krajiny</t>
  </si>
  <si>
    <t>Spolu za verejnú zeleň</t>
  </si>
  <si>
    <t>Spolu za VO</t>
  </si>
  <si>
    <t>Spolu za služby</t>
  </si>
  <si>
    <t>Spolu za športovo-spoloč.areál</t>
  </si>
  <si>
    <t>Spolu za KD</t>
  </si>
  <si>
    <t>0840</t>
  </si>
  <si>
    <t>Náboženské a iné spoločenské služby</t>
  </si>
  <si>
    <t>Nájomné budov, objektov</t>
  </si>
  <si>
    <t>09111</t>
  </si>
  <si>
    <t>Materská škola</t>
  </si>
  <si>
    <t>Poistenie v nezamestnanosti</t>
  </si>
  <si>
    <t>Úrazové poistenie</t>
  </si>
  <si>
    <t>Spolu za MŠ</t>
  </si>
  <si>
    <t>0950</t>
  </si>
  <si>
    <t>Školský klub detí</t>
  </si>
  <si>
    <t>Poštovné služby</t>
  </si>
  <si>
    <t>Poštové služby</t>
  </si>
  <si>
    <t>Spolu za ŠKD</t>
  </si>
  <si>
    <t>09601</t>
  </si>
  <si>
    <t>Školská jedáleň - MŠ</t>
  </si>
  <si>
    <t>Údržba zariadenia</t>
  </si>
  <si>
    <t>Údržba budovy</t>
  </si>
  <si>
    <t>Školenie</t>
  </si>
  <si>
    <t>Spolu za ŠJ MŠ</t>
  </si>
  <si>
    <t>09602</t>
  </si>
  <si>
    <t>Školská jedáleň - ZŠ</t>
  </si>
  <si>
    <t>Poštové poplatky</t>
  </si>
  <si>
    <t>1020</t>
  </si>
  <si>
    <t>Spolu za ŠJ ZŠ</t>
  </si>
  <si>
    <t>09121</t>
  </si>
  <si>
    <t>Spolu</t>
  </si>
  <si>
    <t>1070</t>
  </si>
  <si>
    <t>Dávka v HN</t>
  </si>
  <si>
    <t>Základná škola</t>
  </si>
  <si>
    <t>Odmena</t>
  </si>
  <si>
    <t>Vodné, stočné</t>
  </si>
  <si>
    <t>Nemocenské dávky</t>
  </si>
  <si>
    <t>Spolu za ZŠ</t>
  </si>
  <si>
    <t>Spolu bežné výdavky</t>
  </si>
  <si>
    <t>Rekonštrukcie a modernizácie</t>
  </si>
  <si>
    <t>Zostatok</t>
  </si>
  <si>
    <t>Kapitálové príjmy</t>
  </si>
  <si>
    <t>Finančné operácie príjmové</t>
  </si>
  <si>
    <t>Finančné operácie výdavkové</t>
  </si>
  <si>
    <t>Celkové príjmy</t>
  </si>
  <si>
    <t>Celkové výdavky</t>
  </si>
  <si>
    <t>schválený</t>
  </si>
  <si>
    <t>po zmene</t>
  </si>
  <si>
    <t>Údržba výpočtovej techniky</t>
  </si>
  <si>
    <t>Povinný prídel do SF</t>
  </si>
  <si>
    <t>zdroja</t>
  </si>
  <si>
    <t xml:space="preserve">kód </t>
  </si>
  <si>
    <t>Schválený uznesením č.: 148</t>
  </si>
  <si>
    <t>dňa:  28.03.2018</t>
  </si>
  <si>
    <t>Rozpočtové opatrenie obce č. 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</si>
</sst>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Arial CE"/>
      <family val="2"/>
      <charset val="238"/>
    </font>
    <font>
      <b/>
      <sz val="16"/>
      <color indexed="8"/>
      <name val="Calibri"/>
      <family val="2"/>
      <charset val="238"/>
    </font>
    <font>
      <sz val="14"/>
      <name val="Arial CE"/>
      <charset val="238"/>
    </font>
    <font>
      <sz val="14"/>
      <color indexed="8"/>
      <name val="Calibri"/>
      <family val="2"/>
      <charset val="238"/>
    </font>
    <font>
      <sz val="11"/>
      <name val="Arial CE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name val="Arial CE"/>
      <family val="2"/>
      <charset val="238"/>
    </font>
    <font>
      <b/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indexed="8"/>
      <name val="Arial CE"/>
      <family val="2"/>
      <charset val="238"/>
    </font>
    <font>
      <sz val="12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Border="1"/>
    <xf numFmtId="4" fontId="4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4" fontId="0" fillId="0" borderId="0" xfId="0" applyNumberFormat="1" applyBorder="1"/>
    <xf numFmtId="0" fontId="7" fillId="0" borderId="1" xfId="0" applyFont="1" applyBorder="1"/>
    <xf numFmtId="0" fontId="8" fillId="0" borderId="2" xfId="0" applyFont="1" applyBorder="1" applyAlignment="1">
      <alignment horizontal="center" vertical="center" shrinkToFit="1"/>
    </xf>
    <xf numFmtId="4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9" fontId="9" fillId="0" borderId="4" xfId="0" applyNumberFormat="1" applyFont="1" applyBorder="1"/>
    <xf numFmtId="0" fontId="2" fillId="0" borderId="4" xfId="0" applyFont="1" applyBorder="1"/>
    <xf numFmtId="4" fontId="10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6" fillId="0" borderId="0" xfId="0" applyFont="1" applyAlignment="1">
      <alignment horizontal="right"/>
    </xf>
    <xf numFmtId="49" fontId="11" fillId="0" borderId="5" xfId="0" applyNumberFormat="1" applyFont="1" applyBorder="1"/>
    <xf numFmtId="0" fontId="12" fillId="0" borderId="5" xfId="0" applyFont="1" applyBorder="1" applyAlignment="1">
      <alignment horizontal="left"/>
    </xf>
    <xf numFmtId="4" fontId="13" fillId="0" borderId="5" xfId="0" applyNumberFormat="1" applyFont="1" applyBorder="1" applyAlignment="1">
      <alignment horizontal="left"/>
    </xf>
    <xf numFmtId="3" fontId="14" fillId="0" borderId="5" xfId="0" applyNumberFormat="1" applyFont="1" applyBorder="1" applyAlignment="1">
      <alignment horizontal="right"/>
    </xf>
    <xf numFmtId="3" fontId="12" fillId="0" borderId="5" xfId="0" applyNumberFormat="1" applyFont="1" applyBorder="1" applyAlignment="1">
      <alignment horizontal="right"/>
    </xf>
    <xf numFmtId="4" fontId="15" fillId="0" borderId="5" xfId="0" applyNumberFormat="1" applyFont="1" applyFill="1" applyBorder="1" applyAlignment="1">
      <alignment horizontal="left"/>
    </xf>
    <xf numFmtId="0" fontId="12" fillId="0" borderId="5" xfId="0" applyFont="1" applyBorder="1"/>
    <xf numFmtId="0" fontId="12" fillId="0" borderId="5" xfId="0" applyFont="1" applyFill="1" applyBorder="1"/>
    <xf numFmtId="4" fontId="7" fillId="0" borderId="5" xfId="0" applyNumberFormat="1" applyFont="1" applyFill="1" applyBorder="1" applyAlignment="1">
      <alignment horizontal="left"/>
    </xf>
    <xf numFmtId="3" fontId="16" fillId="0" borderId="5" xfId="0" applyNumberFormat="1" applyFont="1" applyBorder="1" applyAlignment="1">
      <alignment horizontal="right"/>
    </xf>
    <xf numFmtId="49" fontId="9" fillId="0" borderId="5" xfId="0" applyNumberFormat="1" applyFont="1" applyBorder="1" applyAlignment="1">
      <alignment horizontal="center"/>
    </xf>
    <xf numFmtId="4" fontId="10" fillId="0" borderId="5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6" fillId="0" borderId="5" xfId="0" applyFont="1" applyFill="1" applyBorder="1"/>
    <xf numFmtId="49" fontId="9" fillId="0" borderId="5" xfId="0" applyNumberFormat="1" applyFont="1" applyBorder="1"/>
    <xf numFmtId="0" fontId="16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2" fillId="0" borderId="5" xfId="0" applyNumberFormat="1" applyFont="1" applyFill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0" fillId="0" borderId="0" xfId="0" applyFill="1"/>
    <xf numFmtId="3" fontId="0" fillId="0" borderId="0" xfId="0" applyNumberFormat="1" applyFill="1"/>
    <xf numFmtId="3" fontId="16" fillId="0" borderId="5" xfId="0" applyNumberFormat="1" applyFont="1" applyFill="1" applyBorder="1" applyAlignment="1">
      <alignment horizontal="right"/>
    </xf>
    <xf numFmtId="3" fontId="18" fillId="0" borderId="0" xfId="0" applyNumberFormat="1" applyFont="1" applyFill="1"/>
    <xf numFmtId="3" fontId="17" fillId="0" borderId="0" xfId="0" applyNumberFormat="1" applyFont="1" applyFill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0"/>
  <sheetViews>
    <sheetView tabSelected="1" workbookViewId="0">
      <selection activeCell="D1" sqref="D1"/>
    </sheetView>
  </sheetViews>
  <sheetFormatPr baseColWidth="10" defaultColWidth="8.83203125" defaultRowHeight="15"/>
  <cols>
    <col min="1" max="1" width="5.5" customWidth="1"/>
    <col min="2" max="2" width="8.1640625" customWidth="1"/>
    <col min="3" max="3" width="13.6640625" customWidth="1"/>
    <col min="4" max="4" width="43.1640625" customWidth="1"/>
    <col min="5" max="5" width="9.33203125" customWidth="1"/>
    <col min="6" max="7" width="9.5" customWidth="1"/>
    <col min="9" max="9" width="11.83203125" bestFit="1" customWidth="1"/>
  </cols>
  <sheetData>
    <row r="1" spans="1:7" ht="21">
      <c r="A1" s="1"/>
      <c r="B1" s="1"/>
      <c r="C1" s="1"/>
      <c r="D1" s="2" t="s">
        <v>143</v>
      </c>
      <c r="E1" s="3"/>
      <c r="F1" s="4"/>
      <c r="G1" s="4"/>
    </row>
    <row r="2" spans="1:7" ht="21">
      <c r="A2" s="1"/>
      <c r="B2" s="1"/>
      <c r="C2" s="1"/>
      <c r="D2" s="2"/>
      <c r="E2" s="3"/>
      <c r="F2" s="4"/>
      <c r="G2" s="4"/>
    </row>
    <row r="3" spans="1:7" ht="21">
      <c r="A3" s="1"/>
      <c r="B3" s="1"/>
      <c r="C3" s="1" t="s">
        <v>141</v>
      </c>
      <c r="D3" s="2"/>
      <c r="E3" s="3"/>
      <c r="F3" s="4" t="s">
        <v>142</v>
      </c>
      <c r="G3" s="4"/>
    </row>
    <row r="4" spans="1:7" ht="20" thickBot="1">
      <c r="A4" s="1"/>
      <c r="B4" s="1"/>
      <c r="C4" s="5"/>
      <c r="D4" s="6"/>
      <c r="E4" s="3"/>
      <c r="F4" s="4"/>
      <c r="G4" s="4"/>
    </row>
    <row r="5" spans="1:7" ht="17" thickBot="1">
      <c r="A5" s="39" t="s">
        <v>140</v>
      </c>
      <c r="B5" s="7" t="s">
        <v>0</v>
      </c>
      <c r="C5" s="8" t="s">
        <v>1</v>
      </c>
      <c r="D5" s="9" t="s">
        <v>2</v>
      </c>
      <c r="E5" s="9" t="s">
        <v>3</v>
      </c>
      <c r="F5" s="10" t="s">
        <v>4</v>
      </c>
      <c r="G5" s="11" t="s">
        <v>5</v>
      </c>
    </row>
    <row r="6" spans="1:7" ht="16">
      <c r="A6" s="40" t="s">
        <v>139</v>
      </c>
      <c r="B6" s="17"/>
      <c r="C6" s="18"/>
      <c r="D6" s="19"/>
      <c r="E6" s="20"/>
      <c r="F6" s="21"/>
      <c r="G6" s="21"/>
    </row>
    <row r="7" spans="1:7" ht="16">
      <c r="A7" s="16"/>
      <c r="B7" s="17"/>
      <c r="C7" s="18"/>
      <c r="D7" s="14" t="s">
        <v>9</v>
      </c>
      <c r="E7" s="21"/>
      <c r="F7" s="21"/>
      <c r="G7" s="21"/>
    </row>
    <row r="8" spans="1:7" ht="16">
      <c r="A8" s="16"/>
      <c r="B8" s="17"/>
      <c r="C8" s="18"/>
      <c r="D8" s="14"/>
      <c r="E8" s="21"/>
      <c r="F8" s="21"/>
      <c r="G8" s="21"/>
    </row>
    <row r="9" spans="1:7" ht="16">
      <c r="A9" s="16">
        <v>41</v>
      </c>
      <c r="B9" s="17"/>
      <c r="C9" s="18">
        <v>111001</v>
      </c>
      <c r="D9" s="22" t="s">
        <v>10</v>
      </c>
      <c r="E9" s="21">
        <v>313073</v>
      </c>
      <c r="F9" s="21">
        <v>399861</v>
      </c>
      <c r="G9" s="21">
        <f>F9-E9</f>
        <v>86788</v>
      </c>
    </row>
    <row r="10" spans="1:7" ht="16">
      <c r="A10" s="16">
        <v>41</v>
      </c>
      <c r="B10" s="17"/>
      <c r="C10" s="18">
        <v>121002</v>
      </c>
      <c r="D10" s="22" t="s">
        <v>11</v>
      </c>
      <c r="E10" s="21">
        <v>14922</v>
      </c>
      <c r="F10" s="21">
        <v>17500</v>
      </c>
      <c r="G10" s="21">
        <f>F10-E10</f>
        <v>2578</v>
      </c>
    </row>
    <row r="11" spans="1:7" ht="16">
      <c r="A11" s="16">
        <v>41</v>
      </c>
      <c r="B11" s="17"/>
      <c r="C11" s="18">
        <v>133001</v>
      </c>
      <c r="D11" s="22" t="s">
        <v>12</v>
      </c>
      <c r="E11" s="21">
        <v>1968</v>
      </c>
      <c r="F11" s="21">
        <v>1600</v>
      </c>
      <c r="G11" s="21">
        <f t="shared" ref="G11:G17" si="0">F11-E11</f>
        <v>-368</v>
      </c>
    </row>
    <row r="12" spans="1:7" ht="16">
      <c r="A12" s="16">
        <v>41</v>
      </c>
      <c r="B12" s="17"/>
      <c r="C12" s="18">
        <v>223002</v>
      </c>
      <c r="D12" s="22" t="s">
        <v>13</v>
      </c>
      <c r="E12" s="21">
        <v>2600</v>
      </c>
      <c r="F12" s="21">
        <v>2800</v>
      </c>
      <c r="G12" s="21">
        <f t="shared" si="0"/>
        <v>200</v>
      </c>
    </row>
    <row r="13" spans="1:7" ht="16">
      <c r="A13" s="16">
        <v>111</v>
      </c>
      <c r="B13" s="17"/>
      <c r="C13" s="18" t="s">
        <v>14</v>
      </c>
      <c r="D13" s="22" t="s">
        <v>15</v>
      </c>
      <c r="E13" s="21">
        <v>56612</v>
      </c>
      <c r="F13" s="21">
        <v>52251</v>
      </c>
      <c r="G13" s="21">
        <f t="shared" si="0"/>
        <v>-4361</v>
      </c>
    </row>
    <row r="14" spans="1:7" ht="16">
      <c r="A14" s="16">
        <v>111</v>
      </c>
      <c r="B14" s="17"/>
      <c r="C14" s="18" t="s">
        <v>16</v>
      </c>
      <c r="D14" s="22" t="s">
        <v>17</v>
      </c>
      <c r="E14" s="21">
        <v>806</v>
      </c>
      <c r="F14" s="21">
        <v>736</v>
      </c>
      <c r="G14" s="21">
        <f t="shared" si="0"/>
        <v>-70</v>
      </c>
    </row>
    <row r="15" spans="1:7" ht="16">
      <c r="A15" s="16">
        <v>111</v>
      </c>
      <c r="B15" s="17"/>
      <c r="C15" s="18" t="s">
        <v>18</v>
      </c>
      <c r="D15" s="22" t="s">
        <v>19</v>
      </c>
      <c r="E15" s="21">
        <v>740</v>
      </c>
      <c r="F15" s="21">
        <v>378</v>
      </c>
      <c r="G15" s="21">
        <f t="shared" si="0"/>
        <v>-362</v>
      </c>
    </row>
    <row r="16" spans="1:7" ht="16">
      <c r="A16" s="16">
        <v>111</v>
      </c>
      <c r="B16" s="17"/>
      <c r="C16" s="18" t="s">
        <v>20</v>
      </c>
      <c r="D16" s="22" t="s">
        <v>21</v>
      </c>
      <c r="E16" s="21">
        <v>20</v>
      </c>
      <c r="F16" s="21">
        <v>0</v>
      </c>
      <c r="G16" s="21">
        <f t="shared" si="0"/>
        <v>-20</v>
      </c>
    </row>
    <row r="17" spans="1:9" ht="16">
      <c r="A17" s="16">
        <v>111</v>
      </c>
      <c r="B17" s="17"/>
      <c r="C17" s="18" t="s">
        <v>22</v>
      </c>
      <c r="D17" s="22" t="s">
        <v>23</v>
      </c>
      <c r="E17" s="21">
        <v>1465</v>
      </c>
      <c r="F17" s="21">
        <v>983</v>
      </c>
      <c r="G17" s="21">
        <f t="shared" si="0"/>
        <v>-482</v>
      </c>
      <c r="I17" s="34"/>
    </row>
    <row r="18" spans="1:9" ht="16">
      <c r="A18" s="16"/>
      <c r="B18" s="17"/>
      <c r="C18" s="24"/>
      <c r="D18" s="25" t="s">
        <v>8</v>
      </c>
      <c r="E18" s="21"/>
      <c r="F18" s="21"/>
      <c r="G18" s="26">
        <f>SUM(G6:G17)</f>
        <v>83903</v>
      </c>
    </row>
    <row r="19" spans="1:9" ht="16">
      <c r="A19" s="16"/>
      <c r="B19" s="17"/>
      <c r="C19" s="24"/>
      <c r="D19" s="25"/>
      <c r="E19" s="21"/>
      <c r="F19" s="21"/>
      <c r="G19" s="26"/>
    </row>
    <row r="20" spans="1:9" ht="16">
      <c r="A20" s="16"/>
      <c r="B20" s="17"/>
      <c r="C20" s="24"/>
      <c r="D20" s="14" t="s">
        <v>24</v>
      </c>
      <c r="E20" s="21"/>
      <c r="F20" s="21"/>
      <c r="G20" s="26"/>
    </row>
    <row r="21" spans="1:9" ht="16">
      <c r="A21" s="16"/>
      <c r="B21" s="33" t="s">
        <v>6</v>
      </c>
      <c r="C21" s="30" t="s">
        <v>26</v>
      </c>
      <c r="D21" s="14"/>
      <c r="E21" s="21"/>
      <c r="F21" s="21"/>
      <c r="G21" s="21"/>
    </row>
    <row r="22" spans="1:9" ht="16">
      <c r="A22" s="16">
        <v>41</v>
      </c>
      <c r="B22" s="17"/>
      <c r="C22" s="18">
        <v>611</v>
      </c>
      <c r="D22" s="19" t="s">
        <v>25</v>
      </c>
      <c r="E22" s="20">
        <v>79185</v>
      </c>
      <c r="F22" s="21">
        <v>81400</v>
      </c>
      <c r="G22" s="21">
        <f t="shared" ref="G22:G47" si="1">F22-E22</f>
        <v>2215</v>
      </c>
    </row>
    <row r="23" spans="1:9" ht="16">
      <c r="A23" s="16">
        <v>41</v>
      </c>
      <c r="B23" s="17"/>
      <c r="C23" s="18">
        <v>612001</v>
      </c>
      <c r="D23" s="22" t="s">
        <v>27</v>
      </c>
      <c r="E23" s="21">
        <v>12300</v>
      </c>
      <c r="F23" s="21">
        <v>16500</v>
      </c>
      <c r="G23" s="21">
        <f t="shared" si="1"/>
        <v>4200</v>
      </c>
    </row>
    <row r="24" spans="1:9" ht="16">
      <c r="A24" s="16">
        <v>41</v>
      </c>
      <c r="B24" s="17"/>
      <c r="C24" s="18">
        <v>612002</v>
      </c>
      <c r="D24" s="22" t="s">
        <v>28</v>
      </c>
      <c r="E24" s="21">
        <v>500</v>
      </c>
      <c r="F24" s="21">
        <v>1300</v>
      </c>
      <c r="G24" s="21">
        <f t="shared" si="1"/>
        <v>800</v>
      </c>
    </row>
    <row r="25" spans="1:9" ht="16">
      <c r="A25" s="16">
        <v>41</v>
      </c>
      <c r="B25" s="17"/>
      <c r="C25" s="18">
        <v>614</v>
      </c>
      <c r="D25" s="22" t="s">
        <v>29</v>
      </c>
      <c r="E25" s="21">
        <v>8000</v>
      </c>
      <c r="F25" s="21">
        <v>5800</v>
      </c>
      <c r="G25" s="21">
        <f t="shared" si="1"/>
        <v>-2200</v>
      </c>
    </row>
    <row r="26" spans="1:9" ht="16">
      <c r="A26" s="16">
        <v>41</v>
      </c>
      <c r="B26" s="17"/>
      <c r="C26" s="18">
        <v>621</v>
      </c>
      <c r="D26" s="22" t="s">
        <v>35</v>
      </c>
      <c r="E26" s="21">
        <v>2815</v>
      </c>
      <c r="F26" s="21">
        <v>3186</v>
      </c>
      <c r="G26" s="21">
        <f t="shared" si="1"/>
        <v>371</v>
      </c>
    </row>
    <row r="27" spans="1:9" ht="16">
      <c r="A27" s="16">
        <v>41</v>
      </c>
      <c r="B27" s="17"/>
      <c r="C27" s="18">
        <v>623</v>
      </c>
      <c r="D27" s="22" t="s">
        <v>34</v>
      </c>
      <c r="E27" s="21">
        <v>7379</v>
      </c>
      <c r="F27" s="21">
        <v>8121</v>
      </c>
      <c r="G27" s="21">
        <f t="shared" si="1"/>
        <v>742</v>
      </c>
    </row>
    <row r="28" spans="1:9" ht="16">
      <c r="A28" s="16">
        <v>41</v>
      </c>
      <c r="B28" s="17"/>
      <c r="C28" s="18">
        <v>625001</v>
      </c>
      <c r="D28" s="22" t="s">
        <v>33</v>
      </c>
      <c r="E28" s="21">
        <v>1362</v>
      </c>
      <c r="F28" s="21">
        <v>1590</v>
      </c>
      <c r="G28" s="21">
        <f t="shared" si="1"/>
        <v>228</v>
      </c>
    </row>
    <row r="29" spans="1:9" ht="16">
      <c r="A29" s="16">
        <v>41</v>
      </c>
      <c r="B29" s="17"/>
      <c r="C29" s="18">
        <v>625002</v>
      </c>
      <c r="D29" s="22" t="s">
        <v>32</v>
      </c>
      <c r="E29" s="21">
        <v>13924</v>
      </c>
      <c r="F29" s="21">
        <v>15830</v>
      </c>
      <c r="G29" s="21">
        <f t="shared" si="1"/>
        <v>1906</v>
      </c>
    </row>
    <row r="30" spans="1:9" ht="16">
      <c r="A30" s="16">
        <v>41</v>
      </c>
      <c r="B30" s="17"/>
      <c r="C30" s="18">
        <v>625004</v>
      </c>
      <c r="D30" s="22" t="s">
        <v>31</v>
      </c>
      <c r="E30" s="21">
        <v>3283</v>
      </c>
      <c r="F30" s="21">
        <v>3392</v>
      </c>
      <c r="G30" s="21">
        <f t="shared" si="1"/>
        <v>109</v>
      </c>
    </row>
    <row r="31" spans="1:9" ht="16">
      <c r="A31" s="16">
        <v>41</v>
      </c>
      <c r="B31" s="17"/>
      <c r="C31" s="18">
        <v>625007</v>
      </c>
      <c r="D31" s="22" t="s">
        <v>30</v>
      </c>
      <c r="E31" s="21">
        <v>4811</v>
      </c>
      <c r="F31" s="21">
        <v>5370</v>
      </c>
      <c r="G31" s="21">
        <f t="shared" si="1"/>
        <v>559</v>
      </c>
    </row>
    <row r="32" spans="1:9" ht="16">
      <c r="A32" s="16">
        <v>41</v>
      </c>
      <c r="B32" s="17"/>
      <c r="C32" s="18">
        <v>631001</v>
      </c>
      <c r="D32" s="22" t="s">
        <v>36</v>
      </c>
      <c r="E32" s="21">
        <v>330</v>
      </c>
      <c r="F32" s="21">
        <v>300</v>
      </c>
      <c r="G32" s="21">
        <f t="shared" si="1"/>
        <v>-30</v>
      </c>
    </row>
    <row r="33" spans="1:7" ht="16">
      <c r="A33" s="16">
        <v>41</v>
      </c>
      <c r="B33" s="17"/>
      <c r="C33" s="18">
        <v>633001</v>
      </c>
      <c r="D33" s="22" t="s">
        <v>37</v>
      </c>
      <c r="E33" s="21">
        <v>500</v>
      </c>
      <c r="F33" s="21">
        <v>0</v>
      </c>
      <c r="G33" s="21">
        <f t="shared" si="1"/>
        <v>-500</v>
      </c>
    </row>
    <row r="34" spans="1:7" ht="16">
      <c r="A34" s="16">
        <v>41</v>
      </c>
      <c r="B34" s="17"/>
      <c r="C34" s="18">
        <v>633009</v>
      </c>
      <c r="D34" s="22" t="s">
        <v>38</v>
      </c>
      <c r="E34" s="21">
        <v>1000</v>
      </c>
      <c r="F34" s="21">
        <v>3000</v>
      </c>
      <c r="G34" s="21">
        <f t="shared" si="1"/>
        <v>2000</v>
      </c>
    </row>
    <row r="35" spans="1:7" ht="16">
      <c r="A35" s="16">
        <v>41</v>
      </c>
      <c r="B35" s="17"/>
      <c r="C35" s="18">
        <v>633010</v>
      </c>
      <c r="D35" s="22" t="s">
        <v>39</v>
      </c>
      <c r="E35" s="21">
        <v>100</v>
      </c>
      <c r="F35" s="21">
        <v>300</v>
      </c>
      <c r="G35" s="21">
        <f t="shared" si="1"/>
        <v>200</v>
      </c>
    </row>
    <row r="36" spans="1:7" ht="16">
      <c r="A36" s="16">
        <v>41</v>
      </c>
      <c r="B36" s="17"/>
      <c r="C36" s="18">
        <v>633011</v>
      </c>
      <c r="D36" s="22" t="s">
        <v>40</v>
      </c>
      <c r="E36" s="21">
        <v>150</v>
      </c>
      <c r="F36" s="21">
        <v>300</v>
      </c>
      <c r="G36" s="21">
        <f t="shared" si="1"/>
        <v>150</v>
      </c>
    </row>
    <row r="37" spans="1:7" ht="16">
      <c r="A37" s="16">
        <v>41</v>
      </c>
      <c r="B37" s="17"/>
      <c r="C37" s="18">
        <v>635006</v>
      </c>
      <c r="D37" s="22" t="s">
        <v>41</v>
      </c>
      <c r="E37" s="21">
        <v>3000</v>
      </c>
      <c r="F37" s="21">
        <v>1000</v>
      </c>
      <c r="G37" s="21">
        <f t="shared" si="1"/>
        <v>-2000</v>
      </c>
    </row>
    <row r="38" spans="1:7" ht="16">
      <c r="A38" s="16">
        <v>41</v>
      </c>
      <c r="B38" s="17"/>
      <c r="C38" s="18">
        <v>633016</v>
      </c>
      <c r="D38" s="22" t="s">
        <v>42</v>
      </c>
      <c r="E38" s="21">
        <v>1500</v>
      </c>
      <c r="F38" s="21">
        <v>7000</v>
      </c>
      <c r="G38" s="21">
        <f t="shared" si="1"/>
        <v>5500</v>
      </c>
    </row>
    <row r="39" spans="1:7" ht="16">
      <c r="A39" s="16">
        <v>41</v>
      </c>
      <c r="B39" s="17"/>
      <c r="C39" s="18" t="s">
        <v>43</v>
      </c>
      <c r="D39" s="22" t="s">
        <v>44</v>
      </c>
      <c r="E39" s="21">
        <v>0</v>
      </c>
      <c r="F39" s="21">
        <v>3000</v>
      </c>
      <c r="G39" s="21">
        <f t="shared" si="1"/>
        <v>3000</v>
      </c>
    </row>
    <row r="40" spans="1:7" ht="16">
      <c r="A40" s="16">
        <v>41</v>
      </c>
      <c r="B40" s="17"/>
      <c r="C40" s="18">
        <v>637002</v>
      </c>
      <c r="D40" s="22" t="s">
        <v>45</v>
      </c>
      <c r="E40" s="21">
        <v>1000</v>
      </c>
      <c r="F40" s="21">
        <v>400</v>
      </c>
      <c r="G40" s="21">
        <f t="shared" si="1"/>
        <v>-600</v>
      </c>
    </row>
    <row r="41" spans="1:7" ht="16">
      <c r="A41" s="16">
        <v>41</v>
      </c>
      <c r="B41" s="17"/>
      <c r="C41" s="18">
        <v>637005</v>
      </c>
      <c r="D41" s="22" t="s">
        <v>46</v>
      </c>
      <c r="E41" s="21">
        <v>6000</v>
      </c>
      <c r="F41" s="21">
        <v>5200</v>
      </c>
      <c r="G41" s="21">
        <f t="shared" si="1"/>
        <v>-800</v>
      </c>
    </row>
    <row r="42" spans="1:7" ht="16">
      <c r="A42" s="16">
        <v>41</v>
      </c>
      <c r="B42" s="17"/>
      <c r="C42" s="18">
        <v>637004</v>
      </c>
      <c r="D42" s="22" t="s">
        <v>47</v>
      </c>
      <c r="E42" s="21">
        <v>10000</v>
      </c>
      <c r="F42" s="21">
        <v>0</v>
      </c>
      <c r="G42" s="21">
        <f t="shared" si="1"/>
        <v>-10000</v>
      </c>
    </row>
    <row r="43" spans="1:7" ht="16">
      <c r="A43" s="16">
        <v>41</v>
      </c>
      <c r="B43" s="17"/>
      <c r="C43" s="18">
        <v>637015</v>
      </c>
      <c r="D43" s="22" t="s">
        <v>48</v>
      </c>
      <c r="E43" s="21">
        <v>500</v>
      </c>
      <c r="F43" s="21">
        <v>550</v>
      </c>
      <c r="G43" s="21">
        <f t="shared" si="1"/>
        <v>50</v>
      </c>
    </row>
    <row r="44" spans="1:7" ht="16">
      <c r="A44" s="16">
        <v>41</v>
      </c>
      <c r="B44" s="17"/>
      <c r="C44" s="18">
        <v>634003</v>
      </c>
      <c r="D44" s="22" t="s">
        <v>49</v>
      </c>
      <c r="E44" s="21">
        <v>800</v>
      </c>
      <c r="F44" s="21">
        <v>550</v>
      </c>
      <c r="G44" s="21">
        <f t="shared" si="1"/>
        <v>-250</v>
      </c>
    </row>
    <row r="45" spans="1:7" ht="16">
      <c r="A45" s="16">
        <v>41</v>
      </c>
      <c r="B45" s="17"/>
      <c r="C45" s="18">
        <v>634004</v>
      </c>
      <c r="D45" s="22" t="s">
        <v>50</v>
      </c>
      <c r="E45" s="21">
        <v>150</v>
      </c>
      <c r="F45" s="21">
        <v>0</v>
      </c>
      <c r="G45" s="21">
        <f t="shared" si="1"/>
        <v>-150</v>
      </c>
    </row>
    <row r="46" spans="1:7" ht="16">
      <c r="A46" s="16">
        <v>41</v>
      </c>
      <c r="B46" s="17"/>
      <c r="C46" s="18">
        <v>637027</v>
      </c>
      <c r="D46" s="22" t="s">
        <v>51</v>
      </c>
      <c r="E46" s="21">
        <v>4000</v>
      </c>
      <c r="F46" s="21">
        <v>3000</v>
      </c>
      <c r="G46" s="21">
        <f t="shared" si="1"/>
        <v>-1000</v>
      </c>
    </row>
    <row r="47" spans="1:7" ht="16">
      <c r="A47" s="16">
        <v>41</v>
      </c>
      <c r="B47" s="17"/>
      <c r="C47" s="18">
        <v>637035</v>
      </c>
      <c r="D47" s="22" t="s">
        <v>52</v>
      </c>
      <c r="E47" s="21">
        <v>50</v>
      </c>
      <c r="F47" s="21">
        <v>0</v>
      </c>
      <c r="G47" s="21">
        <f t="shared" si="1"/>
        <v>-50</v>
      </c>
    </row>
    <row r="48" spans="1:7" ht="16">
      <c r="A48" s="16"/>
      <c r="B48" s="17"/>
      <c r="C48" s="18"/>
      <c r="D48" s="25" t="s">
        <v>53</v>
      </c>
      <c r="E48" s="21"/>
      <c r="F48" s="21"/>
      <c r="G48" s="26">
        <f>SUM(G22:G47)</f>
        <v>4450</v>
      </c>
    </row>
    <row r="49" spans="1:7" ht="16">
      <c r="A49" s="16"/>
      <c r="B49" s="17"/>
      <c r="C49" s="18"/>
      <c r="D49" s="22"/>
      <c r="E49" s="21"/>
      <c r="F49" s="21"/>
      <c r="G49" s="21"/>
    </row>
    <row r="50" spans="1:7" ht="16">
      <c r="A50" s="16"/>
      <c r="B50" s="31" t="s">
        <v>54</v>
      </c>
      <c r="C50" s="32" t="s">
        <v>55</v>
      </c>
      <c r="D50" s="22"/>
      <c r="E50" s="21"/>
      <c r="F50" s="21"/>
      <c r="G50" s="21"/>
    </row>
    <row r="51" spans="1:7" ht="16">
      <c r="A51" s="16">
        <v>41</v>
      </c>
      <c r="B51" s="17"/>
      <c r="C51" s="18">
        <v>637014</v>
      </c>
      <c r="D51" s="22" t="s">
        <v>56</v>
      </c>
      <c r="E51" s="21">
        <v>100</v>
      </c>
      <c r="F51" s="21">
        <v>0</v>
      </c>
      <c r="G51" s="21">
        <f>F51-E51</f>
        <v>-100</v>
      </c>
    </row>
    <row r="52" spans="1:7" ht="16">
      <c r="A52" s="16"/>
      <c r="B52" s="17"/>
      <c r="C52" s="18"/>
      <c r="D52" s="25" t="s">
        <v>86</v>
      </c>
      <c r="E52" s="21"/>
      <c r="F52" s="21"/>
      <c r="G52" s="26">
        <f>SUM(G51)</f>
        <v>-100</v>
      </c>
    </row>
    <row r="53" spans="1:7" ht="16">
      <c r="A53" s="16"/>
      <c r="B53" s="17"/>
      <c r="C53" s="18"/>
      <c r="D53" s="22"/>
      <c r="E53" s="21"/>
      <c r="F53" s="21"/>
      <c r="G53" s="21"/>
    </row>
    <row r="54" spans="1:7" ht="16">
      <c r="A54" s="16"/>
      <c r="B54" s="31" t="s">
        <v>57</v>
      </c>
      <c r="C54" s="32" t="s">
        <v>58</v>
      </c>
      <c r="D54" s="22"/>
      <c r="E54" s="21"/>
      <c r="F54" s="21"/>
      <c r="G54" s="21"/>
    </row>
    <row r="55" spans="1:7" ht="16">
      <c r="A55" s="16">
        <v>41</v>
      </c>
      <c r="B55" s="17"/>
      <c r="C55" s="18">
        <v>634001</v>
      </c>
      <c r="D55" s="22" t="s">
        <v>59</v>
      </c>
      <c r="E55" s="21">
        <v>100</v>
      </c>
      <c r="F55" s="21">
        <v>500</v>
      </c>
      <c r="G55" s="21">
        <f>F55-E55</f>
        <v>400</v>
      </c>
    </row>
    <row r="56" spans="1:7" ht="16">
      <c r="A56" s="16">
        <v>41</v>
      </c>
      <c r="B56" s="17"/>
      <c r="C56" s="18">
        <v>635006</v>
      </c>
      <c r="D56" s="22" t="s">
        <v>60</v>
      </c>
      <c r="E56" s="21">
        <v>1000</v>
      </c>
      <c r="F56" s="21">
        <v>0</v>
      </c>
      <c r="G56" s="21">
        <f t="shared" ref="G56:G67" si="2">F56-E56</f>
        <v>-1000</v>
      </c>
    </row>
    <row r="57" spans="1:7" ht="16">
      <c r="A57" s="16"/>
      <c r="B57" s="17"/>
      <c r="C57" s="18"/>
      <c r="D57" s="25" t="s">
        <v>87</v>
      </c>
      <c r="E57" s="21"/>
      <c r="F57" s="21"/>
      <c r="G57" s="26">
        <f>SUM(G55:G56)</f>
        <v>-600</v>
      </c>
    </row>
    <row r="58" spans="1:7" ht="16">
      <c r="A58" s="16"/>
      <c r="B58" s="17"/>
      <c r="C58" s="18"/>
      <c r="D58" s="22"/>
      <c r="E58" s="21"/>
      <c r="F58" s="21"/>
      <c r="G58" s="21"/>
    </row>
    <row r="59" spans="1:7" ht="16">
      <c r="A59" s="16"/>
      <c r="B59" s="31" t="s">
        <v>61</v>
      </c>
      <c r="C59" s="32" t="s">
        <v>62</v>
      </c>
      <c r="D59" s="22"/>
      <c r="E59" s="21"/>
      <c r="F59" s="21"/>
      <c r="G59" s="21"/>
    </row>
    <row r="60" spans="1:7" ht="16">
      <c r="A60" s="16">
        <v>41</v>
      </c>
      <c r="B60" s="17"/>
      <c r="C60" s="18">
        <v>634001</v>
      </c>
      <c r="D60" s="22" t="s">
        <v>59</v>
      </c>
      <c r="E60" s="21">
        <v>0</v>
      </c>
      <c r="F60" s="21">
        <v>500</v>
      </c>
      <c r="G60" s="21">
        <f t="shared" si="2"/>
        <v>500</v>
      </c>
    </row>
    <row r="61" spans="1:7" ht="16">
      <c r="A61" s="16">
        <v>41</v>
      </c>
      <c r="B61" s="17"/>
      <c r="C61" s="18">
        <v>637005</v>
      </c>
      <c r="D61" s="22" t="s">
        <v>46</v>
      </c>
      <c r="E61" s="21">
        <v>1000</v>
      </c>
      <c r="F61" s="21">
        <v>0</v>
      </c>
      <c r="G61" s="21">
        <f t="shared" si="2"/>
        <v>-1000</v>
      </c>
    </row>
    <row r="62" spans="1:7" ht="16">
      <c r="A62" s="16"/>
      <c r="B62" s="17"/>
      <c r="C62" s="18"/>
      <c r="D62" s="25" t="s">
        <v>88</v>
      </c>
      <c r="E62" s="21"/>
      <c r="F62" s="21"/>
      <c r="G62" s="26">
        <f>SUM(G60:G61)</f>
        <v>-500</v>
      </c>
    </row>
    <row r="63" spans="1:7" ht="16">
      <c r="A63" s="16"/>
      <c r="B63" s="17"/>
      <c r="C63" s="18"/>
      <c r="D63" s="22"/>
      <c r="E63" s="21"/>
      <c r="F63" s="21"/>
      <c r="G63" s="21"/>
    </row>
    <row r="64" spans="1:7" ht="16">
      <c r="A64" s="16"/>
      <c r="B64" s="31" t="s">
        <v>63</v>
      </c>
      <c r="C64" s="32" t="s">
        <v>64</v>
      </c>
      <c r="D64" s="22"/>
      <c r="E64" s="21"/>
      <c r="F64" s="21"/>
      <c r="G64" s="21"/>
    </row>
    <row r="65" spans="1:7" ht="16">
      <c r="A65" s="16">
        <v>41</v>
      </c>
      <c r="B65" s="17"/>
      <c r="C65" s="18">
        <v>633006</v>
      </c>
      <c r="D65" s="22" t="s">
        <v>65</v>
      </c>
      <c r="E65" s="21">
        <v>800</v>
      </c>
      <c r="F65" s="21">
        <v>700</v>
      </c>
      <c r="G65" s="21">
        <f t="shared" si="2"/>
        <v>-100</v>
      </c>
    </row>
    <row r="66" spans="1:7" ht="16">
      <c r="A66" s="16">
        <v>41</v>
      </c>
      <c r="B66" s="17"/>
      <c r="C66" s="18">
        <v>635006</v>
      </c>
      <c r="D66" s="22" t="s">
        <v>66</v>
      </c>
      <c r="E66" s="21">
        <v>3000</v>
      </c>
      <c r="F66" s="21">
        <v>500</v>
      </c>
      <c r="G66" s="21">
        <f t="shared" si="2"/>
        <v>-2500</v>
      </c>
    </row>
    <row r="67" spans="1:7" ht="16">
      <c r="A67" s="16">
        <v>41</v>
      </c>
      <c r="B67" s="17"/>
      <c r="C67" s="18">
        <v>637004</v>
      </c>
      <c r="D67" s="22" t="s">
        <v>47</v>
      </c>
      <c r="E67" s="21">
        <v>1000</v>
      </c>
      <c r="F67" s="21">
        <v>0</v>
      </c>
      <c r="G67" s="21">
        <f t="shared" si="2"/>
        <v>-1000</v>
      </c>
    </row>
    <row r="68" spans="1:7" ht="16">
      <c r="A68" s="16"/>
      <c r="B68" s="17"/>
      <c r="C68" s="18"/>
      <c r="D68" s="25" t="s">
        <v>89</v>
      </c>
      <c r="E68" s="21"/>
      <c r="F68" s="21"/>
      <c r="G68" s="26">
        <f>SUM(G65:G67)</f>
        <v>-3600</v>
      </c>
    </row>
    <row r="69" spans="1:7" ht="16">
      <c r="A69" s="16"/>
      <c r="B69" s="17"/>
      <c r="C69" s="18"/>
      <c r="D69" s="25"/>
      <c r="E69" s="21"/>
      <c r="F69" s="21"/>
      <c r="G69" s="26"/>
    </row>
    <row r="70" spans="1:7" ht="16">
      <c r="A70" s="16"/>
      <c r="B70" s="31" t="s">
        <v>67</v>
      </c>
      <c r="C70" s="32" t="s">
        <v>68</v>
      </c>
      <c r="D70" s="25"/>
      <c r="E70" s="21"/>
      <c r="F70" s="21"/>
      <c r="G70" s="26"/>
    </row>
    <row r="71" spans="1:7" ht="16">
      <c r="A71" s="16">
        <v>41</v>
      </c>
      <c r="B71" s="17"/>
      <c r="C71" s="18">
        <v>632001</v>
      </c>
      <c r="D71" s="22" t="s">
        <v>69</v>
      </c>
      <c r="E71" s="21">
        <v>7100</v>
      </c>
      <c r="F71" s="21">
        <v>3000</v>
      </c>
      <c r="G71" s="21">
        <f>F71-E71</f>
        <v>-4100</v>
      </c>
    </row>
    <row r="72" spans="1:7" ht="16">
      <c r="A72" s="16">
        <v>41</v>
      </c>
      <c r="B72" s="17"/>
      <c r="C72" s="18">
        <v>633006</v>
      </c>
      <c r="D72" s="22" t="s">
        <v>70</v>
      </c>
      <c r="E72" s="21">
        <v>500</v>
      </c>
      <c r="F72" s="21">
        <v>1000</v>
      </c>
      <c r="G72" s="21">
        <f t="shared" ref="G72:G100" si="3">F72-E72</f>
        <v>500</v>
      </c>
    </row>
    <row r="73" spans="1:7" ht="16">
      <c r="A73" s="16"/>
      <c r="B73" s="17"/>
      <c r="C73" s="18"/>
      <c r="D73" s="25" t="s">
        <v>90</v>
      </c>
      <c r="E73" s="21"/>
      <c r="F73" s="21"/>
      <c r="G73" s="26">
        <f>SUM(G71:G72)</f>
        <v>-3600</v>
      </c>
    </row>
    <row r="74" spans="1:7" ht="16">
      <c r="A74" s="16"/>
      <c r="B74" s="17"/>
      <c r="C74" s="18"/>
      <c r="D74" s="22"/>
      <c r="E74" s="21"/>
      <c r="F74" s="21"/>
      <c r="G74" s="21"/>
    </row>
    <row r="75" spans="1:7" ht="16">
      <c r="A75" s="16"/>
      <c r="B75" s="31" t="s">
        <v>71</v>
      </c>
      <c r="C75" s="32" t="s">
        <v>72</v>
      </c>
      <c r="D75" s="22"/>
      <c r="E75" s="21"/>
      <c r="F75" s="21"/>
      <c r="G75" s="21"/>
    </row>
    <row r="76" spans="1:7" ht="16">
      <c r="A76" s="16">
        <v>41</v>
      </c>
      <c r="B76" s="17"/>
      <c r="C76" s="18">
        <v>635002</v>
      </c>
      <c r="D76" s="22" t="s">
        <v>73</v>
      </c>
      <c r="E76" s="21">
        <v>600</v>
      </c>
      <c r="F76" s="21">
        <v>900</v>
      </c>
      <c r="G76" s="21">
        <f t="shared" si="3"/>
        <v>300</v>
      </c>
    </row>
    <row r="77" spans="1:7" ht="16">
      <c r="A77" s="16">
        <v>41</v>
      </c>
      <c r="B77" s="17"/>
      <c r="C77" s="18">
        <v>637012</v>
      </c>
      <c r="D77" s="22" t="s">
        <v>74</v>
      </c>
      <c r="E77" s="21">
        <v>600</v>
      </c>
      <c r="F77" s="21">
        <v>800</v>
      </c>
      <c r="G77" s="21">
        <f t="shared" si="3"/>
        <v>200</v>
      </c>
    </row>
    <row r="78" spans="1:7" ht="16">
      <c r="A78" s="16"/>
      <c r="B78" s="17"/>
      <c r="C78" s="18"/>
      <c r="D78" s="25" t="s">
        <v>91</v>
      </c>
      <c r="E78" s="21"/>
      <c r="F78" s="21"/>
      <c r="G78" s="26">
        <f>SUM(G76:G77)</f>
        <v>500</v>
      </c>
    </row>
    <row r="79" spans="1:7" ht="16">
      <c r="A79" s="16"/>
      <c r="B79" s="17"/>
      <c r="C79" s="18"/>
      <c r="D79" s="22"/>
      <c r="E79" s="21"/>
      <c r="F79" s="21"/>
      <c r="G79" s="21"/>
    </row>
    <row r="80" spans="1:7" ht="16">
      <c r="A80" s="16"/>
      <c r="B80" s="31" t="s">
        <v>75</v>
      </c>
      <c r="C80" s="32" t="s">
        <v>76</v>
      </c>
      <c r="D80" s="22"/>
      <c r="E80" s="21"/>
      <c r="F80" s="21"/>
      <c r="G80" s="21"/>
    </row>
    <row r="81" spans="1:7" ht="16">
      <c r="A81" s="16">
        <v>41</v>
      </c>
      <c r="B81" s="17"/>
      <c r="C81" s="18">
        <v>632001</v>
      </c>
      <c r="D81" s="22" t="s">
        <v>77</v>
      </c>
      <c r="E81" s="21">
        <v>1300</v>
      </c>
      <c r="F81" s="21">
        <v>1000</v>
      </c>
      <c r="G81" s="21">
        <f t="shared" si="3"/>
        <v>-300</v>
      </c>
    </row>
    <row r="82" spans="1:7" ht="16">
      <c r="A82" s="16">
        <v>41</v>
      </c>
      <c r="B82" s="17"/>
      <c r="C82" s="18">
        <v>635006</v>
      </c>
      <c r="D82" s="22" t="s">
        <v>78</v>
      </c>
      <c r="E82" s="21">
        <v>2000</v>
      </c>
      <c r="F82" s="21">
        <v>1910</v>
      </c>
      <c r="G82" s="21">
        <f t="shared" si="3"/>
        <v>-90</v>
      </c>
    </row>
    <row r="83" spans="1:7" ht="16">
      <c r="A83" s="16">
        <v>41</v>
      </c>
      <c r="B83" s="17"/>
      <c r="C83" s="18">
        <v>637002</v>
      </c>
      <c r="D83" s="22" t="s">
        <v>79</v>
      </c>
      <c r="E83" s="21">
        <v>200</v>
      </c>
      <c r="F83" s="21">
        <v>0</v>
      </c>
      <c r="G83" s="21">
        <f t="shared" si="3"/>
        <v>-200</v>
      </c>
    </row>
    <row r="84" spans="1:7" ht="16">
      <c r="A84" s="16">
        <v>41</v>
      </c>
      <c r="B84" s="17"/>
      <c r="C84" s="18">
        <v>642002</v>
      </c>
      <c r="D84" s="22" t="s">
        <v>80</v>
      </c>
      <c r="E84" s="21">
        <v>4000</v>
      </c>
      <c r="F84" s="21">
        <v>10000</v>
      </c>
      <c r="G84" s="21">
        <f t="shared" si="3"/>
        <v>6000</v>
      </c>
    </row>
    <row r="85" spans="1:7" ht="16">
      <c r="A85" s="16"/>
      <c r="B85" s="17"/>
      <c r="C85" s="18"/>
      <c r="D85" s="25" t="s">
        <v>92</v>
      </c>
      <c r="E85" s="21"/>
      <c r="F85" s="21"/>
      <c r="G85" s="26">
        <f>SUM(G81:G84)</f>
        <v>5410</v>
      </c>
    </row>
    <row r="86" spans="1:7" ht="16">
      <c r="A86" s="16"/>
      <c r="B86" s="17"/>
      <c r="C86" s="18"/>
      <c r="D86" s="22"/>
      <c r="E86" s="21"/>
      <c r="F86" s="21"/>
      <c r="G86" s="21"/>
    </row>
    <row r="87" spans="1:7" ht="16">
      <c r="A87" s="16"/>
      <c r="B87" s="31" t="s">
        <v>81</v>
      </c>
      <c r="C87" s="32" t="s">
        <v>82</v>
      </c>
      <c r="D87" s="22"/>
      <c r="E87" s="21"/>
      <c r="F87" s="21"/>
      <c r="G87" s="21"/>
    </row>
    <row r="88" spans="1:7" ht="16">
      <c r="A88" s="16">
        <v>41</v>
      </c>
      <c r="B88" s="17"/>
      <c r="C88" s="18">
        <v>632001</v>
      </c>
      <c r="D88" s="22" t="s">
        <v>77</v>
      </c>
      <c r="E88" s="21">
        <v>2200</v>
      </c>
      <c r="F88" s="21">
        <v>800</v>
      </c>
      <c r="G88" s="21">
        <f t="shared" si="3"/>
        <v>-1400</v>
      </c>
    </row>
    <row r="89" spans="1:7" ht="16">
      <c r="A89" s="16">
        <v>41</v>
      </c>
      <c r="B89" s="17"/>
      <c r="C89" s="18">
        <v>632002</v>
      </c>
      <c r="D89" s="22" t="s">
        <v>83</v>
      </c>
      <c r="E89" s="21">
        <v>100</v>
      </c>
      <c r="F89" s="21">
        <v>400</v>
      </c>
      <c r="G89" s="21">
        <f t="shared" si="3"/>
        <v>300</v>
      </c>
    </row>
    <row r="90" spans="1:7" ht="16">
      <c r="A90" s="16">
        <v>41</v>
      </c>
      <c r="B90" s="17"/>
      <c r="C90" s="18">
        <v>633006</v>
      </c>
      <c r="D90" s="22" t="s">
        <v>65</v>
      </c>
      <c r="E90" s="21">
        <v>3000</v>
      </c>
      <c r="F90" s="21">
        <v>0</v>
      </c>
      <c r="G90" s="21">
        <f t="shared" si="3"/>
        <v>-3000</v>
      </c>
    </row>
    <row r="91" spans="1:7" ht="16">
      <c r="A91" s="16">
        <v>41</v>
      </c>
      <c r="B91" s="17"/>
      <c r="C91" s="18">
        <v>633011</v>
      </c>
      <c r="D91" s="22" t="s">
        <v>84</v>
      </c>
      <c r="E91" s="21">
        <v>100</v>
      </c>
      <c r="F91" s="21">
        <v>0</v>
      </c>
      <c r="G91" s="21">
        <f t="shared" si="3"/>
        <v>-100</v>
      </c>
    </row>
    <row r="92" spans="1:7" ht="16">
      <c r="A92" s="16">
        <v>41</v>
      </c>
      <c r="B92" s="17"/>
      <c r="C92" s="18">
        <v>633016</v>
      </c>
      <c r="D92" s="22" t="s">
        <v>42</v>
      </c>
      <c r="E92" s="21">
        <v>200</v>
      </c>
      <c r="F92" s="21">
        <v>0</v>
      </c>
      <c r="G92" s="21">
        <f t="shared" si="3"/>
        <v>-200</v>
      </c>
    </row>
    <row r="93" spans="1:7" ht="16">
      <c r="A93" s="16">
        <v>41</v>
      </c>
      <c r="B93" s="17"/>
      <c r="C93" s="18">
        <v>637002</v>
      </c>
      <c r="D93" s="22" t="s">
        <v>85</v>
      </c>
      <c r="E93" s="21">
        <v>8000</v>
      </c>
      <c r="F93" s="21">
        <v>7000</v>
      </c>
      <c r="G93" s="21">
        <f t="shared" si="3"/>
        <v>-1000</v>
      </c>
    </row>
    <row r="94" spans="1:7" ht="16">
      <c r="A94" s="16"/>
      <c r="B94" s="17"/>
      <c r="C94" s="18"/>
      <c r="D94" s="25" t="s">
        <v>93</v>
      </c>
      <c r="E94" s="21"/>
      <c r="F94" s="21"/>
      <c r="G94" s="26">
        <f>SUM(G88:G93)</f>
        <v>-5400</v>
      </c>
    </row>
    <row r="95" spans="1:7" ht="16">
      <c r="A95" s="16"/>
      <c r="B95" s="17"/>
      <c r="C95" s="18"/>
      <c r="D95" s="22"/>
      <c r="E95" s="21"/>
      <c r="F95" s="21"/>
      <c r="G95" s="21"/>
    </row>
    <row r="96" spans="1:7" ht="16">
      <c r="A96" s="16"/>
      <c r="B96" s="31" t="s">
        <v>94</v>
      </c>
      <c r="C96" s="32" t="s">
        <v>95</v>
      </c>
      <c r="D96" s="22"/>
      <c r="E96" s="21"/>
      <c r="F96" s="21"/>
      <c r="G96" s="21"/>
    </row>
    <row r="97" spans="1:7" ht="16">
      <c r="A97" s="16">
        <v>41</v>
      </c>
      <c r="B97" s="17"/>
      <c r="C97" s="18">
        <v>632001</v>
      </c>
      <c r="D97" s="22" t="s">
        <v>77</v>
      </c>
      <c r="E97" s="21">
        <v>1500</v>
      </c>
      <c r="F97" s="21">
        <v>200</v>
      </c>
      <c r="G97" s="21">
        <f t="shared" si="3"/>
        <v>-1300</v>
      </c>
    </row>
    <row r="98" spans="1:7" ht="16">
      <c r="A98" s="16">
        <v>41</v>
      </c>
      <c r="B98" s="17"/>
      <c r="C98" s="18">
        <v>633006</v>
      </c>
      <c r="D98" s="22" t="s">
        <v>65</v>
      </c>
      <c r="E98" s="21">
        <v>300</v>
      </c>
      <c r="F98" s="21">
        <v>0</v>
      </c>
      <c r="G98" s="21">
        <f t="shared" si="3"/>
        <v>-300</v>
      </c>
    </row>
    <row r="99" spans="1:7" ht="16">
      <c r="A99" s="16">
        <v>41</v>
      </c>
      <c r="B99" s="17"/>
      <c r="C99" s="18">
        <v>635006</v>
      </c>
      <c r="D99" s="22" t="s">
        <v>78</v>
      </c>
      <c r="E99" s="21">
        <v>300</v>
      </c>
      <c r="F99" s="21">
        <v>0</v>
      </c>
      <c r="G99" s="21">
        <f t="shared" si="3"/>
        <v>-300</v>
      </c>
    </row>
    <row r="100" spans="1:7" ht="16">
      <c r="A100" s="16">
        <v>41</v>
      </c>
      <c r="B100" s="17"/>
      <c r="C100" s="18">
        <v>636001</v>
      </c>
      <c r="D100" s="22" t="s">
        <v>96</v>
      </c>
      <c r="E100" s="21">
        <v>260</v>
      </c>
      <c r="F100" s="21">
        <v>330</v>
      </c>
      <c r="G100" s="21">
        <f t="shared" si="3"/>
        <v>70</v>
      </c>
    </row>
    <row r="101" spans="1:7" ht="16">
      <c r="A101" s="16"/>
      <c r="B101" s="17"/>
      <c r="C101" s="18"/>
      <c r="D101" s="25" t="s">
        <v>91</v>
      </c>
      <c r="E101" s="21"/>
      <c r="F101" s="21"/>
      <c r="G101" s="26">
        <f>SUM(G97:G100)</f>
        <v>-1830</v>
      </c>
    </row>
    <row r="102" spans="1:7" ht="16">
      <c r="A102" s="16"/>
      <c r="B102" s="17"/>
      <c r="C102" s="18"/>
      <c r="D102" s="25"/>
      <c r="E102" s="21"/>
      <c r="F102" s="21"/>
      <c r="G102" s="26"/>
    </row>
    <row r="103" spans="1:7" ht="16">
      <c r="A103" s="16"/>
      <c r="B103" s="31" t="s">
        <v>97</v>
      </c>
      <c r="C103" s="32" t="s">
        <v>98</v>
      </c>
      <c r="D103" s="25"/>
      <c r="E103" s="21"/>
      <c r="F103" s="21"/>
      <c r="G103" s="26"/>
    </row>
    <row r="104" spans="1:7" ht="16">
      <c r="A104" s="16">
        <v>41</v>
      </c>
      <c r="B104" s="17"/>
      <c r="C104" s="18">
        <v>611</v>
      </c>
      <c r="D104" s="22" t="s">
        <v>25</v>
      </c>
      <c r="E104" s="21">
        <v>40200</v>
      </c>
      <c r="F104" s="21">
        <v>41800</v>
      </c>
      <c r="G104" s="21">
        <f>F104-E104</f>
        <v>1600</v>
      </c>
    </row>
    <row r="105" spans="1:7" ht="16">
      <c r="A105" s="16">
        <v>41</v>
      </c>
      <c r="B105" s="17"/>
      <c r="C105" s="18">
        <v>621</v>
      </c>
      <c r="D105" s="22" t="s">
        <v>35</v>
      </c>
      <c r="E105" s="21">
        <v>1672</v>
      </c>
      <c r="F105" s="21">
        <v>1739</v>
      </c>
      <c r="G105" s="21">
        <f t="shared" ref="G105:G160" si="4">F105-E105</f>
        <v>67</v>
      </c>
    </row>
    <row r="106" spans="1:7" ht="16">
      <c r="A106" s="16">
        <v>41</v>
      </c>
      <c r="B106" s="17"/>
      <c r="C106" s="18">
        <v>623</v>
      </c>
      <c r="D106" s="22" t="s">
        <v>34</v>
      </c>
      <c r="E106" s="21">
        <v>3045</v>
      </c>
      <c r="F106" s="21">
        <v>3167</v>
      </c>
      <c r="G106" s="21">
        <f t="shared" si="4"/>
        <v>122</v>
      </c>
    </row>
    <row r="107" spans="1:7" ht="16">
      <c r="A107" s="16">
        <v>41</v>
      </c>
      <c r="B107" s="17"/>
      <c r="C107" s="18">
        <v>625001</v>
      </c>
      <c r="D107" s="22" t="s">
        <v>33</v>
      </c>
      <c r="E107" s="21">
        <v>734</v>
      </c>
      <c r="F107" s="21">
        <v>763</v>
      </c>
      <c r="G107" s="21">
        <f t="shared" si="4"/>
        <v>29</v>
      </c>
    </row>
    <row r="108" spans="1:7" ht="16">
      <c r="A108" s="16">
        <v>41</v>
      </c>
      <c r="B108" s="17"/>
      <c r="C108" s="18">
        <v>625002</v>
      </c>
      <c r="D108" s="22" t="s">
        <v>32</v>
      </c>
      <c r="E108" s="21">
        <v>6425</v>
      </c>
      <c r="F108" s="21">
        <v>6682</v>
      </c>
      <c r="G108" s="21">
        <f t="shared" si="4"/>
        <v>257</v>
      </c>
    </row>
    <row r="109" spans="1:7" ht="16">
      <c r="A109" s="16">
        <v>41</v>
      </c>
      <c r="B109" s="17"/>
      <c r="C109" s="18">
        <v>625003</v>
      </c>
      <c r="D109" s="22" t="s">
        <v>100</v>
      </c>
      <c r="E109" s="21">
        <v>462</v>
      </c>
      <c r="F109" s="21">
        <v>480</v>
      </c>
      <c r="G109" s="21">
        <f t="shared" si="4"/>
        <v>18</v>
      </c>
    </row>
    <row r="110" spans="1:7" ht="16">
      <c r="A110" s="16">
        <v>41</v>
      </c>
      <c r="B110" s="17"/>
      <c r="C110" s="18">
        <v>625004</v>
      </c>
      <c r="D110" s="22" t="s">
        <v>31</v>
      </c>
      <c r="E110" s="21">
        <v>1455</v>
      </c>
      <c r="F110" s="21">
        <v>1513</v>
      </c>
      <c r="G110" s="21">
        <f t="shared" si="4"/>
        <v>58</v>
      </c>
    </row>
    <row r="111" spans="1:7" ht="16">
      <c r="A111" s="16">
        <v>41</v>
      </c>
      <c r="B111" s="17"/>
      <c r="C111" s="18">
        <v>625005</v>
      </c>
      <c r="D111" s="22" t="s">
        <v>99</v>
      </c>
      <c r="E111" s="21">
        <v>552</v>
      </c>
      <c r="F111" s="21">
        <v>574</v>
      </c>
      <c r="G111" s="21">
        <f t="shared" si="4"/>
        <v>22</v>
      </c>
    </row>
    <row r="112" spans="1:7" ht="16">
      <c r="A112" s="16">
        <v>41</v>
      </c>
      <c r="B112" s="17"/>
      <c r="C112" s="18">
        <v>625007</v>
      </c>
      <c r="D112" s="22" t="s">
        <v>30</v>
      </c>
      <c r="E112" s="21">
        <v>2246</v>
      </c>
      <c r="F112" s="21">
        <v>2336</v>
      </c>
      <c r="G112" s="21">
        <f t="shared" si="4"/>
        <v>90</v>
      </c>
    </row>
    <row r="113" spans="1:7" ht="16">
      <c r="A113" s="16">
        <v>41</v>
      </c>
      <c r="B113" s="17"/>
      <c r="C113" s="18">
        <v>632001</v>
      </c>
      <c r="D113" s="22" t="s">
        <v>77</v>
      </c>
      <c r="E113" s="21">
        <v>700</v>
      </c>
      <c r="F113" s="21">
        <v>1500</v>
      </c>
      <c r="G113" s="21">
        <f t="shared" si="4"/>
        <v>800</v>
      </c>
    </row>
    <row r="114" spans="1:7" ht="16">
      <c r="A114" s="16">
        <v>111</v>
      </c>
      <c r="B114" s="17"/>
      <c r="C114" s="18">
        <v>633006</v>
      </c>
      <c r="D114" s="22" t="s">
        <v>65</v>
      </c>
      <c r="E114" s="21">
        <v>1000</v>
      </c>
      <c r="F114" s="21">
        <v>518</v>
      </c>
      <c r="G114" s="21">
        <f t="shared" si="4"/>
        <v>-482</v>
      </c>
    </row>
    <row r="115" spans="1:7" ht="16">
      <c r="A115" s="16"/>
      <c r="B115" s="17"/>
      <c r="C115" s="18"/>
      <c r="D115" s="25" t="s">
        <v>101</v>
      </c>
      <c r="E115" s="21"/>
      <c r="F115" s="21"/>
      <c r="G115" s="26">
        <f>SUM(G104:G114)</f>
        <v>2581</v>
      </c>
    </row>
    <row r="116" spans="1:7" ht="16">
      <c r="A116" s="16"/>
      <c r="B116" s="17"/>
      <c r="C116" s="18"/>
      <c r="D116" s="22"/>
      <c r="E116" s="21"/>
      <c r="F116" s="21"/>
      <c r="G116" s="21"/>
    </row>
    <row r="117" spans="1:7" ht="16">
      <c r="A117" s="16"/>
      <c r="B117" s="31" t="s">
        <v>102</v>
      </c>
      <c r="C117" s="32" t="s">
        <v>103</v>
      </c>
      <c r="D117" s="22"/>
      <c r="E117" s="21"/>
      <c r="F117" s="21"/>
      <c r="G117" s="21"/>
    </row>
    <row r="118" spans="1:7" ht="16">
      <c r="A118" s="16">
        <v>41</v>
      </c>
      <c r="B118" s="17"/>
      <c r="C118" s="18">
        <v>611</v>
      </c>
      <c r="D118" s="22" t="s">
        <v>25</v>
      </c>
      <c r="E118" s="21">
        <v>8070</v>
      </c>
      <c r="F118" s="21">
        <v>8780</v>
      </c>
      <c r="G118" s="21">
        <f t="shared" si="4"/>
        <v>710</v>
      </c>
    </row>
    <row r="119" spans="1:7" ht="16">
      <c r="A119" s="16">
        <v>41</v>
      </c>
      <c r="B119" s="17"/>
      <c r="C119" s="18">
        <v>621</v>
      </c>
      <c r="D119" s="22" t="s">
        <v>35</v>
      </c>
      <c r="E119" s="21">
        <v>1000</v>
      </c>
      <c r="F119" s="21">
        <v>1082</v>
      </c>
      <c r="G119" s="21">
        <f t="shared" si="4"/>
        <v>82</v>
      </c>
    </row>
    <row r="120" spans="1:7" ht="16">
      <c r="A120" s="16">
        <v>41</v>
      </c>
      <c r="B120" s="17"/>
      <c r="C120" s="18">
        <v>625001</v>
      </c>
      <c r="D120" s="22" t="s">
        <v>33</v>
      </c>
      <c r="E120" s="21">
        <v>230</v>
      </c>
      <c r="F120" s="21">
        <v>249</v>
      </c>
      <c r="G120" s="21">
        <f t="shared" si="4"/>
        <v>19</v>
      </c>
    </row>
    <row r="121" spans="1:7" ht="16">
      <c r="A121" s="16">
        <v>41</v>
      </c>
      <c r="B121" s="17"/>
      <c r="C121" s="18">
        <v>625002</v>
      </c>
      <c r="D121" s="22" t="s">
        <v>32</v>
      </c>
      <c r="E121" s="21">
        <v>1326</v>
      </c>
      <c r="F121" s="21">
        <v>1434</v>
      </c>
      <c r="G121" s="21">
        <f t="shared" si="4"/>
        <v>108</v>
      </c>
    </row>
    <row r="122" spans="1:7" ht="16">
      <c r="A122" s="16">
        <v>41</v>
      </c>
      <c r="B122" s="17"/>
      <c r="C122" s="18">
        <v>625003</v>
      </c>
      <c r="D122" s="22" t="s">
        <v>100</v>
      </c>
      <c r="E122" s="21">
        <v>85</v>
      </c>
      <c r="F122" s="21">
        <v>92</v>
      </c>
      <c r="G122" s="21">
        <f t="shared" si="4"/>
        <v>7</v>
      </c>
    </row>
    <row r="123" spans="1:7" ht="16">
      <c r="A123" s="16">
        <v>41</v>
      </c>
      <c r="B123" s="17"/>
      <c r="C123" s="18">
        <v>625004</v>
      </c>
      <c r="D123" s="22" t="s">
        <v>31</v>
      </c>
      <c r="E123" s="21">
        <v>375</v>
      </c>
      <c r="F123" s="21">
        <v>406</v>
      </c>
      <c r="G123" s="21">
        <f t="shared" si="4"/>
        <v>31</v>
      </c>
    </row>
    <row r="124" spans="1:7" ht="16">
      <c r="A124" s="16">
        <v>41</v>
      </c>
      <c r="B124" s="17"/>
      <c r="C124" s="18">
        <v>625005</v>
      </c>
      <c r="D124" s="22" t="s">
        <v>99</v>
      </c>
      <c r="E124" s="21">
        <v>110</v>
      </c>
      <c r="F124" s="21">
        <v>119</v>
      </c>
      <c r="G124" s="21">
        <f t="shared" si="4"/>
        <v>9</v>
      </c>
    </row>
    <row r="125" spans="1:7" ht="16">
      <c r="A125" s="16">
        <v>41</v>
      </c>
      <c r="B125" s="17"/>
      <c r="C125" s="18">
        <v>625007</v>
      </c>
      <c r="D125" s="22" t="s">
        <v>30</v>
      </c>
      <c r="E125" s="21">
        <v>500</v>
      </c>
      <c r="F125" s="21">
        <v>541</v>
      </c>
      <c r="G125" s="21">
        <f t="shared" si="4"/>
        <v>41</v>
      </c>
    </row>
    <row r="126" spans="1:7" ht="16">
      <c r="A126" s="16">
        <v>41</v>
      </c>
      <c r="B126" s="17"/>
      <c r="C126" s="18">
        <v>631001</v>
      </c>
      <c r="D126" s="22" t="s">
        <v>36</v>
      </c>
      <c r="E126" s="21">
        <v>10</v>
      </c>
      <c r="F126" s="21">
        <v>0</v>
      </c>
      <c r="G126" s="21">
        <f t="shared" si="4"/>
        <v>-10</v>
      </c>
    </row>
    <row r="127" spans="1:7" ht="16">
      <c r="A127" s="16">
        <v>41</v>
      </c>
      <c r="B127" s="17"/>
      <c r="C127" s="18">
        <v>632001</v>
      </c>
      <c r="D127" s="22" t="s">
        <v>77</v>
      </c>
      <c r="E127" s="21">
        <v>250</v>
      </c>
      <c r="F127" s="21">
        <v>0</v>
      </c>
      <c r="G127" s="21">
        <f t="shared" si="4"/>
        <v>-250</v>
      </c>
    </row>
    <row r="128" spans="1:7" ht="16">
      <c r="A128" s="16">
        <v>41</v>
      </c>
      <c r="B128" s="17"/>
      <c r="C128" s="18">
        <v>633006</v>
      </c>
      <c r="D128" s="22" t="s">
        <v>65</v>
      </c>
      <c r="E128" s="21">
        <v>300</v>
      </c>
      <c r="F128" s="21">
        <v>1000</v>
      </c>
      <c r="G128" s="21">
        <f t="shared" si="4"/>
        <v>700</v>
      </c>
    </row>
    <row r="129" spans="1:7" ht="16">
      <c r="A129" s="16">
        <v>41</v>
      </c>
      <c r="B129" s="17"/>
      <c r="C129" s="18">
        <v>632003</v>
      </c>
      <c r="D129" s="22" t="s">
        <v>105</v>
      </c>
      <c r="E129" s="21">
        <v>50</v>
      </c>
      <c r="F129" s="21">
        <v>0</v>
      </c>
      <c r="G129" s="21">
        <f t="shared" si="4"/>
        <v>-50</v>
      </c>
    </row>
    <row r="130" spans="1:7" ht="16">
      <c r="A130" s="16">
        <v>41</v>
      </c>
      <c r="B130" s="17"/>
      <c r="C130" s="18">
        <v>635006</v>
      </c>
      <c r="D130" s="22" t="s">
        <v>66</v>
      </c>
      <c r="E130" s="21">
        <v>100</v>
      </c>
      <c r="F130" s="21">
        <v>0</v>
      </c>
      <c r="G130" s="21">
        <f t="shared" si="4"/>
        <v>-100</v>
      </c>
    </row>
    <row r="131" spans="1:7" ht="16">
      <c r="A131" s="16"/>
      <c r="B131" s="17"/>
      <c r="C131" s="18"/>
      <c r="D131" s="25" t="s">
        <v>106</v>
      </c>
      <c r="E131" s="21"/>
      <c r="F131" s="21"/>
      <c r="G131" s="26">
        <f>SUM(G118:G130)</f>
        <v>1297</v>
      </c>
    </row>
    <row r="132" spans="1:7" ht="16">
      <c r="A132" s="16"/>
      <c r="B132" s="17"/>
      <c r="C132" s="18"/>
      <c r="D132" s="22"/>
      <c r="E132" s="21"/>
      <c r="F132" s="21"/>
      <c r="G132" s="21"/>
    </row>
    <row r="133" spans="1:7" ht="16">
      <c r="A133" s="16"/>
      <c r="B133" s="31" t="s">
        <v>107</v>
      </c>
      <c r="C133" s="32" t="s">
        <v>108</v>
      </c>
      <c r="D133" s="22"/>
      <c r="E133" s="21"/>
      <c r="F133" s="21"/>
      <c r="G133" s="21"/>
    </row>
    <row r="134" spans="1:7" ht="16">
      <c r="A134" s="16">
        <v>41</v>
      </c>
      <c r="B134" s="17"/>
      <c r="C134" s="18">
        <v>611</v>
      </c>
      <c r="D134" s="22" t="s">
        <v>25</v>
      </c>
      <c r="E134" s="21">
        <v>13031</v>
      </c>
      <c r="F134" s="21">
        <v>13552</v>
      </c>
      <c r="G134" s="21">
        <f t="shared" si="4"/>
        <v>521</v>
      </c>
    </row>
    <row r="135" spans="1:7" ht="16">
      <c r="A135" s="16">
        <v>41</v>
      </c>
      <c r="B135" s="17"/>
      <c r="C135" s="18">
        <v>621</v>
      </c>
      <c r="D135" s="22" t="s">
        <v>35</v>
      </c>
      <c r="E135" s="21">
        <v>624</v>
      </c>
      <c r="F135" s="21">
        <v>649</v>
      </c>
      <c r="G135" s="21">
        <f t="shared" si="4"/>
        <v>25</v>
      </c>
    </row>
    <row r="136" spans="1:7" ht="16">
      <c r="A136" s="16">
        <v>41</v>
      </c>
      <c r="B136" s="17"/>
      <c r="C136" s="18">
        <v>623</v>
      </c>
      <c r="D136" s="22" t="s">
        <v>34</v>
      </c>
      <c r="E136" s="21">
        <v>897</v>
      </c>
      <c r="F136" s="21">
        <v>933</v>
      </c>
      <c r="G136" s="21">
        <f t="shared" si="4"/>
        <v>36</v>
      </c>
    </row>
    <row r="137" spans="1:7" ht="16">
      <c r="A137" s="16">
        <v>41</v>
      </c>
      <c r="B137" s="17"/>
      <c r="C137" s="18">
        <v>625001</v>
      </c>
      <c r="D137" s="22" t="s">
        <v>33</v>
      </c>
      <c r="E137" s="21">
        <v>294</v>
      </c>
      <c r="F137" s="21">
        <v>306</v>
      </c>
      <c r="G137" s="21">
        <f t="shared" si="4"/>
        <v>12</v>
      </c>
    </row>
    <row r="138" spans="1:7" ht="16">
      <c r="A138" s="16">
        <v>41</v>
      </c>
      <c r="B138" s="17"/>
      <c r="C138" s="18">
        <v>625002</v>
      </c>
      <c r="D138" s="22" t="s">
        <v>32</v>
      </c>
      <c r="E138" s="21">
        <v>2220</v>
      </c>
      <c r="F138" s="21">
        <v>2309</v>
      </c>
      <c r="G138" s="21">
        <f t="shared" si="4"/>
        <v>89</v>
      </c>
    </row>
    <row r="139" spans="1:7" ht="16">
      <c r="A139" s="16">
        <v>41</v>
      </c>
      <c r="B139" s="17"/>
      <c r="C139" s="18">
        <v>625003</v>
      </c>
      <c r="D139" s="22" t="s">
        <v>100</v>
      </c>
      <c r="E139" s="21">
        <v>190</v>
      </c>
      <c r="F139" s="21">
        <v>198</v>
      </c>
      <c r="G139" s="21">
        <f t="shared" si="4"/>
        <v>8</v>
      </c>
    </row>
    <row r="140" spans="1:7" ht="16">
      <c r="A140" s="16">
        <v>41</v>
      </c>
      <c r="B140" s="17"/>
      <c r="C140" s="18">
        <v>625004</v>
      </c>
      <c r="D140" s="22" t="s">
        <v>31</v>
      </c>
      <c r="E140" s="21">
        <v>515</v>
      </c>
      <c r="F140" s="21">
        <v>536</v>
      </c>
      <c r="G140" s="21">
        <f t="shared" si="4"/>
        <v>21</v>
      </c>
    </row>
    <row r="141" spans="1:7" ht="16">
      <c r="A141" s="16">
        <v>41</v>
      </c>
      <c r="B141" s="17"/>
      <c r="C141" s="18">
        <v>625005</v>
      </c>
      <c r="D141" s="22" t="s">
        <v>99</v>
      </c>
      <c r="E141" s="21">
        <v>241</v>
      </c>
      <c r="F141" s="21">
        <v>251</v>
      </c>
      <c r="G141" s="21">
        <f t="shared" si="4"/>
        <v>10</v>
      </c>
    </row>
    <row r="142" spans="1:7" ht="16">
      <c r="A142" s="16">
        <v>41</v>
      </c>
      <c r="B142" s="17"/>
      <c r="C142" s="18">
        <v>625007</v>
      </c>
      <c r="D142" s="22" t="s">
        <v>30</v>
      </c>
      <c r="E142" s="21">
        <v>755</v>
      </c>
      <c r="F142" s="21">
        <v>785</v>
      </c>
      <c r="G142" s="21">
        <f t="shared" si="4"/>
        <v>30</v>
      </c>
    </row>
    <row r="143" spans="1:7" ht="16">
      <c r="A143" s="16">
        <v>41</v>
      </c>
      <c r="B143" s="17"/>
      <c r="C143" s="18">
        <v>631001</v>
      </c>
      <c r="D143" s="22" t="s">
        <v>36</v>
      </c>
      <c r="E143" s="21">
        <v>10</v>
      </c>
      <c r="F143" s="21">
        <v>0</v>
      </c>
      <c r="G143" s="21">
        <f t="shared" si="4"/>
        <v>-10</v>
      </c>
    </row>
    <row r="144" spans="1:7" ht="16">
      <c r="A144" s="16">
        <v>41</v>
      </c>
      <c r="B144" s="17"/>
      <c r="C144" s="18">
        <v>632001</v>
      </c>
      <c r="D144" s="22" t="s">
        <v>77</v>
      </c>
      <c r="E144" s="21">
        <v>250</v>
      </c>
      <c r="F144" s="21">
        <v>400</v>
      </c>
      <c r="G144" s="21">
        <f t="shared" si="4"/>
        <v>150</v>
      </c>
    </row>
    <row r="145" spans="1:7" ht="16">
      <c r="A145" s="16">
        <v>41</v>
      </c>
      <c r="B145" s="17"/>
      <c r="C145" s="18">
        <v>632003</v>
      </c>
      <c r="D145" s="22" t="s">
        <v>104</v>
      </c>
      <c r="E145" s="21">
        <v>30</v>
      </c>
      <c r="F145" s="21">
        <v>0</v>
      </c>
      <c r="G145" s="21">
        <f t="shared" si="4"/>
        <v>-30</v>
      </c>
    </row>
    <row r="146" spans="1:7" ht="16">
      <c r="A146" s="16">
        <v>41</v>
      </c>
      <c r="B146" s="17"/>
      <c r="C146" s="18">
        <v>633006</v>
      </c>
      <c r="D146" s="22" t="s">
        <v>65</v>
      </c>
      <c r="E146" s="21">
        <v>500</v>
      </c>
      <c r="F146" s="21">
        <v>300</v>
      </c>
      <c r="G146" s="21">
        <f t="shared" si="4"/>
        <v>-200</v>
      </c>
    </row>
    <row r="147" spans="1:7" ht="16">
      <c r="A147" s="16">
        <v>41</v>
      </c>
      <c r="B147" s="17"/>
      <c r="C147" s="18">
        <v>635004</v>
      </c>
      <c r="D147" s="22" t="s">
        <v>109</v>
      </c>
      <c r="E147" s="21">
        <v>200</v>
      </c>
      <c r="F147" s="21">
        <v>500</v>
      </c>
      <c r="G147" s="21">
        <f t="shared" si="4"/>
        <v>300</v>
      </c>
    </row>
    <row r="148" spans="1:7" ht="16">
      <c r="A148" s="16">
        <v>41</v>
      </c>
      <c r="B148" s="17"/>
      <c r="C148" s="18">
        <v>635006</v>
      </c>
      <c r="D148" s="22" t="s">
        <v>110</v>
      </c>
      <c r="E148" s="21">
        <v>200</v>
      </c>
      <c r="F148" s="21">
        <v>0</v>
      </c>
      <c r="G148" s="21">
        <f t="shared" si="4"/>
        <v>-200</v>
      </c>
    </row>
    <row r="149" spans="1:7" ht="16">
      <c r="A149" s="16">
        <v>41</v>
      </c>
      <c r="B149" s="17"/>
      <c r="C149" s="18">
        <v>637001</v>
      </c>
      <c r="D149" s="22" t="s">
        <v>111</v>
      </c>
      <c r="E149" s="21">
        <v>0</v>
      </c>
      <c r="F149" s="21">
        <v>20</v>
      </c>
      <c r="G149" s="21">
        <f t="shared" si="4"/>
        <v>20</v>
      </c>
    </row>
    <row r="150" spans="1:7" ht="16">
      <c r="A150" s="16"/>
      <c r="B150" s="17"/>
      <c r="C150" s="18"/>
      <c r="D150" s="25" t="s">
        <v>112</v>
      </c>
      <c r="E150" s="21"/>
      <c r="F150" s="21"/>
      <c r="G150" s="26">
        <f>SUM(G134:G149)</f>
        <v>782</v>
      </c>
    </row>
    <row r="151" spans="1:7" ht="16">
      <c r="A151" s="16"/>
      <c r="B151" s="17"/>
      <c r="C151" s="18"/>
      <c r="D151" s="22"/>
      <c r="E151" s="21"/>
      <c r="F151" s="21"/>
      <c r="G151" s="21"/>
    </row>
    <row r="152" spans="1:7" ht="16">
      <c r="A152" s="16"/>
      <c r="B152" s="31" t="s">
        <v>113</v>
      </c>
      <c r="C152" s="32" t="s">
        <v>114</v>
      </c>
      <c r="D152" s="22"/>
      <c r="E152" s="21"/>
      <c r="F152" s="21"/>
      <c r="G152" s="21"/>
    </row>
    <row r="153" spans="1:7" ht="16">
      <c r="A153" s="16">
        <v>41</v>
      </c>
      <c r="B153" s="17"/>
      <c r="C153" s="18">
        <v>631001</v>
      </c>
      <c r="D153" s="22" t="s">
        <v>36</v>
      </c>
      <c r="E153" s="21">
        <v>10</v>
      </c>
      <c r="F153" s="21">
        <v>0</v>
      </c>
      <c r="G153" s="21">
        <f t="shared" si="4"/>
        <v>-10</v>
      </c>
    </row>
    <row r="154" spans="1:7" ht="16">
      <c r="A154" s="16">
        <v>41</v>
      </c>
      <c r="B154" s="17"/>
      <c r="C154" s="18">
        <v>632001</v>
      </c>
      <c r="D154" s="22" t="s">
        <v>77</v>
      </c>
      <c r="E154" s="21">
        <v>250</v>
      </c>
      <c r="F154" s="21">
        <v>400</v>
      </c>
      <c r="G154" s="21">
        <f t="shared" si="4"/>
        <v>150</v>
      </c>
    </row>
    <row r="155" spans="1:7" ht="16">
      <c r="A155" s="16">
        <v>41</v>
      </c>
      <c r="B155" s="17"/>
      <c r="C155" s="18">
        <v>632003</v>
      </c>
      <c r="D155" s="22" t="s">
        <v>115</v>
      </c>
      <c r="E155" s="21">
        <v>30</v>
      </c>
      <c r="F155" s="21">
        <v>0</v>
      </c>
      <c r="G155" s="21">
        <f t="shared" si="4"/>
        <v>-30</v>
      </c>
    </row>
    <row r="156" spans="1:7" ht="16">
      <c r="A156" s="16">
        <v>41</v>
      </c>
      <c r="B156" s="17"/>
      <c r="C156" s="18">
        <v>637001</v>
      </c>
      <c r="D156" s="22" t="s">
        <v>111</v>
      </c>
      <c r="E156" s="21">
        <v>0</v>
      </c>
      <c r="F156" s="21">
        <v>20</v>
      </c>
      <c r="G156" s="21">
        <f t="shared" si="4"/>
        <v>20</v>
      </c>
    </row>
    <row r="157" spans="1:7" ht="16">
      <c r="A157" s="16"/>
      <c r="B157" s="17"/>
      <c r="C157" s="18"/>
      <c r="D157" s="25" t="s">
        <v>117</v>
      </c>
      <c r="E157" s="21"/>
      <c r="F157" s="21"/>
      <c r="G157" s="26">
        <f>SUM(G153:G156)</f>
        <v>130</v>
      </c>
    </row>
    <row r="158" spans="1:7" ht="16">
      <c r="A158" s="16"/>
      <c r="B158" s="17"/>
      <c r="C158" s="18"/>
      <c r="D158" s="22"/>
      <c r="E158" s="21"/>
      <c r="F158" s="21"/>
      <c r="G158" s="21"/>
    </row>
    <row r="159" spans="1:7" ht="16">
      <c r="A159" s="16">
        <v>41</v>
      </c>
      <c r="B159" s="31" t="s">
        <v>116</v>
      </c>
      <c r="C159" s="18">
        <v>637014</v>
      </c>
      <c r="D159" s="22" t="s">
        <v>56</v>
      </c>
      <c r="E159" s="21">
        <v>1140</v>
      </c>
      <c r="F159" s="21">
        <v>0</v>
      </c>
      <c r="G159" s="21">
        <f t="shared" si="4"/>
        <v>-1140</v>
      </c>
    </row>
    <row r="160" spans="1:7" ht="16">
      <c r="A160" s="16">
        <v>41</v>
      </c>
      <c r="B160" s="31" t="s">
        <v>120</v>
      </c>
      <c r="C160" s="18">
        <v>642026</v>
      </c>
      <c r="D160" s="22" t="s">
        <v>121</v>
      </c>
      <c r="E160" s="21">
        <v>121</v>
      </c>
      <c r="F160" s="21">
        <v>0</v>
      </c>
      <c r="G160" s="21">
        <f t="shared" si="4"/>
        <v>-121</v>
      </c>
    </row>
    <row r="161" spans="1:12" ht="16">
      <c r="A161" s="16"/>
      <c r="B161" s="17"/>
      <c r="C161" s="18"/>
      <c r="D161" s="25" t="s">
        <v>119</v>
      </c>
      <c r="E161" s="21"/>
      <c r="F161" s="21"/>
      <c r="G161" s="26">
        <f>SUM(G159:G160)</f>
        <v>-1261</v>
      </c>
    </row>
    <row r="162" spans="1:12" ht="16">
      <c r="A162" s="16"/>
      <c r="B162" s="17"/>
      <c r="C162" s="18"/>
      <c r="D162" s="25"/>
      <c r="E162" s="21"/>
      <c r="F162" s="21"/>
      <c r="G162" s="26"/>
    </row>
    <row r="163" spans="1:12" ht="16">
      <c r="A163" s="16"/>
      <c r="B163" s="31" t="s">
        <v>118</v>
      </c>
      <c r="C163" s="32" t="s">
        <v>122</v>
      </c>
      <c r="D163" s="25"/>
      <c r="E163" s="21"/>
      <c r="F163" s="21"/>
      <c r="G163" s="26"/>
    </row>
    <row r="164" spans="1:12" ht="16">
      <c r="A164" s="16">
        <v>41</v>
      </c>
      <c r="B164" s="17"/>
      <c r="C164" s="18">
        <v>611</v>
      </c>
      <c r="D164" s="22" t="s">
        <v>25</v>
      </c>
      <c r="E164" s="38">
        <v>0</v>
      </c>
      <c r="F164" s="38">
        <v>16048</v>
      </c>
      <c r="G164" s="38">
        <f>F164-E164</f>
        <v>16048</v>
      </c>
      <c r="H164" s="41"/>
      <c r="I164" s="41"/>
      <c r="J164" s="41"/>
      <c r="K164" s="41"/>
      <c r="L164" s="41"/>
    </row>
    <row r="165" spans="1:12" ht="16">
      <c r="A165" s="16">
        <v>111</v>
      </c>
      <c r="B165" s="17"/>
      <c r="C165" s="18">
        <v>611</v>
      </c>
      <c r="D165" s="22" t="s">
        <v>25</v>
      </c>
      <c r="E165" s="38">
        <v>30770</v>
      </c>
      <c r="F165" s="38">
        <v>23847</v>
      </c>
      <c r="G165" s="38">
        <f t="shared" ref="G165:G189" si="5">F165-E165</f>
        <v>-6923</v>
      </c>
      <c r="H165" s="41"/>
      <c r="I165" s="41"/>
      <c r="J165" s="41"/>
      <c r="K165" s="41"/>
      <c r="L165" s="41"/>
    </row>
    <row r="166" spans="1:12" ht="16">
      <c r="A166" s="16">
        <v>111</v>
      </c>
      <c r="B166" s="17"/>
      <c r="C166" s="18">
        <v>612001</v>
      </c>
      <c r="D166" s="22" t="s">
        <v>27</v>
      </c>
      <c r="E166" s="38">
        <v>3194</v>
      </c>
      <c r="F166" s="38">
        <v>3194</v>
      </c>
      <c r="G166" s="38">
        <f t="shared" si="5"/>
        <v>0</v>
      </c>
      <c r="H166" s="41"/>
      <c r="I166" s="41"/>
      <c r="J166" s="41"/>
      <c r="K166" s="41"/>
      <c r="L166" s="41"/>
    </row>
    <row r="167" spans="1:12" ht="16">
      <c r="A167" s="16">
        <v>111</v>
      </c>
      <c r="B167" s="17"/>
      <c r="C167" s="18">
        <v>612002</v>
      </c>
      <c r="D167" s="22" t="s">
        <v>28</v>
      </c>
      <c r="E167" s="38">
        <v>1677</v>
      </c>
      <c r="F167" s="38">
        <v>1677</v>
      </c>
      <c r="G167" s="38">
        <f t="shared" si="5"/>
        <v>0</v>
      </c>
      <c r="H167" s="41"/>
      <c r="I167" s="41"/>
      <c r="J167" s="41"/>
      <c r="K167" s="41"/>
      <c r="L167" s="41"/>
    </row>
    <row r="168" spans="1:12" ht="16">
      <c r="A168" s="16">
        <v>111</v>
      </c>
      <c r="B168" s="17"/>
      <c r="C168" s="18">
        <v>614</v>
      </c>
      <c r="D168" s="22" t="s">
        <v>123</v>
      </c>
      <c r="E168" s="38">
        <v>1176</v>
      </c>
      <c r="F168" s="38">
        <v>1200</v>
      </c>
      <c r="G168" s="38">
        <f t="shared" si="5"/>
        <v>24</v>
      </c>
      <c r="H168" s="41"/>
      <c r="I168" s="41"/>
      <c r="J168" s="41"/>
      <c r="K168" s="41"/>
      <c r="L168" s="41"/>
    </row>
    <row r="169" spans="1:12" ht="16">
      <c r="A169" s="16">
        <v>111</v>
      </c>
      <c r="B169" s="17"/>
      <c r="C169" s="18">
        <v>621</v>
      </c>
      <c r="D169" s="22" t="s">
        <v>35</v>
      </c>
      <c r="E169" s="38">
        <v>1886</v>
      </c>
      <c r="F169" s="38">
        <v>2100</v>
      </c>
      <c r="G169" s="38">
        <f t="shared" si="5"/>
        <v>214</v>
      </c>
      <c r="H169" s="41"/>
      <c r="I169" s="41"/>
      <c r="J169" s="41"/>
      <c r="K169" s="41"/>
      <c r="L169" s="41"/>
    </row>
    <row r="170" spans="1:12" ht="16">
      <c r="A170" s="16">
        <v>111</v>
      </c>
      <c r="B170" s="17"/>
      <c r="C170" s="18">
        <v>623</v>
      </c>
      <c r="D170" s="22" t="s">
        <v>34</v>
      </c>
      <c r="E170" s="38">
        <v>1797</v>
      </c>
      <c r="F170" s="38">
        <v>2011</v>
      </c>
      <c r="G170" s="38">
        <f t="shared" si="5"/>
        <v>214</v>
      </c>
      <c r="H170" s="41"/>
      <c r="I170" s="41"/>
      <c r="J170" s="41"/>
      <c r="K170" s="41"/>
      <c r="L170" s="41"/>
    </row>
    <row r="171" spans="1:12" ht="16">
      <c r="A171" s="16">
        <v>111</v>
      </c>
      <c r="B171" s="17"/>
      <c r="C171" s="18">
        <v>625001</v>
      </c>
      <c r="D171" s="22" t="s">
        <v>33</v>
      </c>
      <c r="E171" s="38">
        <v>524</v>
      </c>
      <c r="F171" s="38">
        <v>580</v>
      </c>
      <c r="G171" s="38">
        <f t="shared" si="5"/>
        <v>56</v>
      </c>
      <c r="H171" s="41"/>
      <c r="I171" s="41"/>
      <c r="J171" s="41"/>
      <c r="K171" s="41"/>
      <c r="L171" s="41"/>
    </row>
    <row r="172" spans="1:12" ht="16">
      <c r="A172" s="16">
        <v>111</v>
      </c>
      <c r="B172" s="17"/>
      <c r="C172" s="18">
        <v>625002</v>
      </c>
      <c r="D172" s="22" t="s">
        <v>32</v>
      </c>
      <c r="E172" s="38">
        <v>5188</v>
      </c>
      <c r="F172" s="38">
        <v>5760</v>
      </c>
      <c r="G172" s="38">
        <f t="shared" si="5"/>
        <v>572</v>
      </c>
      <c r="H172" s="41"/>
      <c r="I172" s="41"/>
      <c r="J172" s="41"/>
      <c r="K172" s="41"/>
      <c r="L172" s="41"/>
    </row>
    <row r="173" spans="1:12" ht="16">
      <c r="A173" s="16">
        <v>111</v>
      </c>
      <c r="B173" s="17"/>
      <c r="C173" s="18">
        <v>625003</v>
      </c>
      <c r="D173" s="22" t="s">
        <v>100</v>
      </c>
      <c r="E173" s="38">
        <v>299</v>
      </c>
      <c r="F173" s="38">
        <v>330</v>
      </c>
      <c r="G173" s="38">
        <f t="shared" si="5"/>
        <v>31</v>
      </c>
      <c r="H173" s="41"/>
      <c r="I173" s="41"/>
      <c r="J173" s="41"/>
      <c r="K173" s="41"/>
      <c r="L173" s="41"/>
    </row>
    <row r="174" spans="1:12" ht="16">
      <c r="A174" s="16">
        <v>111</v>
      </c>
      <c r="B174" s="17"/>
      <c r="C174" s="18">
        <v>625004</v>
      </c>
      <c r="D174" s="22" t="s">
        <v>31</v>
      </c>
      <c r="E174" s="38">
        <v>1111</v>
      </c>
      <c r="F174" s="38">
        <v>1235</v>
      </c>
      <c r="G174" s="38">
        <f t="shared" si="5"/>
        <v>124</v>
      </c>
      <c r="H174" s="41"/>
      <c r="I174" s="41"/>
      <c r="J174" s="41"/>
      <c r="K174" s="41"/>
      <c r="L174" s="41"/>
    </row>
    <row r="175" spans="1:12" ht="16">
      <c r="A175" s="16">
        <v>111</v>
      </c>
      <c r="B175" s="17"/>
      <c r="C175" s="18">
        <v>625005</v>
      </c>
      <c r="D175" s="22" t="s">
        <v>99</v>
      </c>
      <c r="E175" s="38">
        <v>372</v>
      </c>
      <c r="F175" s="38">
        <v>412</v>
      </c>
      <c r="G175" s="38">
        <f t="shared" si="5"/>
        <v>40</v>
      </c>
      <c r="H175" s="41"/>
      <c r="I175" s="41"/>
      <c r="J175" s="41"/>
      <c r="K175" s="41"/>
      <c r="L175" s="41"/>
    </row>
    <row r="176" spans="1:12" ht="16">
      <c r="A176" s="16">
        <v>111</v>
      </c>
      <c r="B176" s="17"/>
      <c r="C176" s="18">
        <v>625007</v>
      </c>
      <c r="D176" s="22" t="s">
        <v>30</v>
      </c>
      <c r="E176" s="38">
        <v>1771</v>
      </c>
      <c r="F176" s="38">
        <v>1960</v>
      </c>
      <c r="G176" s="38">
        <f t="shared" si="5"/>
        <v>189</v>
      </c>
      <c r="H176" s="41"/>
      <c r="I176" s="42"/>
      <c r="J176" s="41"/>
      <c r="K176" s="42"/>
      <c r="L176" s="41"/>
    </row>
    <row r="177" spans="1:12" ht="16">
      <c r="A177" s="16">
        <v>111</v>
      </c>
      <c r="B177" s="17"/>
      <c r="C177" s="18">
        <v>631001</v>
      </c>
      <c r="D177" s="22" t="s">
        <v>36</v>
      </c>
      <c r="E177" s="38">
        <v>100</v>
      </c>
      <c r="F177" s="38">
        <v>0</v>
      </c>
      <c r="G177" s="38">
        <f t="shared" si="5"/>
        <v>-100</v>
      </c>
      <c r="H177" s="41"/>
      <c r="I177" s="41"/>
      <c r="J177" s="41"/>
      <c r="K177" s="42"/>
      <c r="L177" s="41"/>
    </row>
    <row r="178" spans="1:12" ht="16">
      <c r="A178" s="16">
        <v>111</v>
      </c>
      <c r="B178" s="17"/>
      <c r="C178" s="18">
        <v>632001</v>
      </c>
      <c r="D178" s="22" t="s">
        <v>77</v>
      </c>
      <c r="E178" s="38">
        <v>5500</v>
      </c>
      <c r="F178" s="38">
        <v>5000</v>
      </c>
      <c r="G178" s="38">
        <f t="shared" si="5"/>
        <v>-500</v>
      </c>
      <c r="H178" s="41"/>
      <c r="I178" s="41"/>
      <c r="J178" s="41"/>
      <c r="K178" s="42"/>
      <c r="L178" s="41"/>
    </row>
    <row r="179" spans="1:12" ht="16">
      <c r="A179" s="16">
        <v>111</v>
      </c>
      <c r="B179" s="17"/>
      <c r="C179" s="18">
        <v>632002</v>
      </c>
      <c r="D179" s="22" t="s">
        <v>124</v>
      </c>
      <c r="E179" s="38">
        <v>300</v>
      </c>
      <c r="F179" s="38">
        <v>400</v>
      </c>
      <c r="G179" s="38">
        <f t="shared" si="5"/>
        <v>100</v>
      </c>
      <c r="H179" s="41"/>
      <c r="I179" s="41"/>
      <c r="J179" s="41"/>
      <c r="K179" s="42"/>
      <c r="L179" s="41"/>
    </row>
    <row r="180" spans="1:12" ht="16">
      <c r="A180" s="16">
        <v>111</v>
      </c>
      <c r="B180" s="17"/>
      <c r="C180" s="18">
        <v>632003</v>
      </c>
      <c r="D180" s="22" t="s">
        <v>105</v>
      </c>
      <c r="E180" s="38">
        <v>200</v>
      </c>
      <c r="F180" s="38">
        <v>100</v>
      </c>
      <c r="G180" s="38">
        <f t="shared" si="5"/>
        <v>-100</v>
      </c>
      <c r="H180" s="41"/>
      <c r="I180" s="41"/>
      <c r="J180" s="41"/>
      <c r="K180" s="42"/>
      <c r="L180" s="41"/>
    </row>
    <row r="181" spans="1:12" ht="16">
      <c r="A181" s="16">
        <v>111</v>
      </c>
      <c r="B181" s="17"/>
      <c r="C181" s="18">
        <v>633006</v>
      </c>
      <c r="D181" s="22" t="s">
        <v>65</v>
      </c>
      <c r="E181" s="38">
        <v>1500</v>
      </c>
      <c r="F181" s="38">
        <v>1300</v>
      </c>
      <c r="G181" s="38">
        <f t="shared" si="5"/>
        <v>-200</v>
      </c>
      <c r="H181" s="41"/>
      <c r="I181" s="41"/>
      <c r="J181" s="41"/>
      <c r="K181" s="42"/>
      <c r="L181" s="41"/>
    </row>
    <row r="182" spans="1:12" ht="16">
      <c r="A182" s="16">
        <v>111</v>
      </c>
      <c r="B182" s="17"/>
      <c r="C182" s="18">
        <v>633009</v>
      </c>
      <c r="D182" s="22" t="s">
        <v>38</v>
      </c>
      <c r="E182" s="38">
        <v>500</v>
      </c>
      <c r="F182" s="38">
        <v>300</v>
      </c>
      <c r="G182" s="38">
        <f t="shared" si="5"/>
        <v>-200</v>
      </c>
      <c r="H182" s="41"/>
      <c r="I182" s="41"/>
      <c r="J182" s="41"/>
      <c r="K182" s="42"/>
      <c r="L182" s="41"/>
    </row>
    <row r="183" spans="1:12" ht="16">
      <c r="A183" s="16">
        <v>111</v>
      </c>
      <c r="B183" s="17"/>
      <c r="C183" s="18">
        <v>634004</v>
      </c>
      <c r="D183" s="22" t="s">
        <v>19</v>
      </c>
      <c r="E183" s="38">
        <v>740</v>
      </c>
      <c r="F183" s="38">
        <v>378</v>
      </c>
      <c r="G183" s="38">
        <f t="shared" si="5"/>
        <v>-362</v>
      </c>
      <c r="H183" s="41"/>
      <c r="I183" s="41"/>
      <c r="J183" s="41"/>
      <c r="K183" s="42"/>
      <c r="L183" s="41"/>
    </row>
    <row r="184" spans="1:12" ht="16">
      <c r="A184" s="16">
        <v>111</v>
      </c>
      <c r="B184" s="17"/>
      <c r="C184" s="18">
        <v>635002</v>
      </c>
      <c r="D184" s="22" t="s">
        <v>137</v>
      </c>
      <c r="E184" s="38">
        <v>100</v>
      </c>
      <c r="F184" s="38">
        <v>100</v>
      </c>
      <c r="G184" s="38">
        <f t="shared" si="5"/>
        <v>0</v>
      </c>
      <c r="H184" s="41"/>
      <c r="I184" s="41"/>
      <c r="J184" s="41"/>
      <c r="K184" s="42"/>
      <c r="L184" s="41"/>
    </row>
    <row r="185" spans="1:12" ht="16">
      <c r="A185" s="16">
        <v>111</v>
      </c>
      <c r="B185" s="17"/>
      <c r="C185" s="18">
        <v>635006</v>
      </c>
      <c r="D185" s="22" t="s">
        <v>66</v>
      </c>
      <c r="E185" s="38">
        <v>500</v>
      </c>
      <c r="F185" s="38">
        <v>0</v>
      </c>
      <c r="G185" s="38">
        <f t="shared" si="5"/>
        <v>-500</v>
      </c>
      <c r="H185" s="41"/>
      <c r="I185" s="41"/>
      <c r="J185" s="41"/>
      <c r="K185" s="42"/>
      <c r="L185" s="41"/>
    </row>
    <row r="186" spans="1:12" ht="16">
      <c r="A186" s="16">
        <v>111</v>
      </c>
      <c r="B186" s="17"/>
      <c r="C186" s="18">
        <v>637004</v>
      </c>
      <c r="D186" s="22" t="s">
        <v>47</v>
      </c>
      <c r="E186" s="38">
        <v>100</v>
      </c>
      <c r="F186" s="38">
        <v>200</v>
      </c>
      <c r="G186" s="38">
        <f t="shared" si="5"/>
        <v>100</v>
      </c>
      <c r="H186" s="41"/>
      <c r="I186" s="41"/>
      <c r="J186" s="41"/>
      <c r="K186" s="42"/>
      <c r="L186" s="41"/>
    </row>
    <row r="187" spans="1:12" ht="16">
      <c r="A187" s="16">
        <v>111</v>
      </c>
      <c r="B187" s="17"/>
      <c r="C187" s="18">
        <v>637005</v>
      </c>
      <c r="D187" s="22" t="s">
        <v>46</v>
      </c>
      <c r="E187" s="38">
        <v>200</v>
      </c>
      <c r="F187" s="38">
        <v>1180</v>
      </c>
      <c r="G187" s="38">
        <f t="shared" si="5"/>
        <v>980</v>
      </c>
      <c r="H187" s="41"/>
      <c r="I187" s="41"/>
      <c r="J187" s="41"/>
      <c r="K187" s="42"/>
      <c r="L187" s="41"/>
    </row>
    <row r="188" spans="1:12" ht="16">
      <c r="A188" s="16">
        <v>111</v>
      </c>
      <c r="B188" s="17"/>
      <c r="C188" s="18">
        <v>637016</v>
      </c>
      <c r="D188" s="22" t="s">
        <v>138</v>
      </c>
      <c r="E188" s="38">
        <v>100</v>
      </c>
      <c r="F188" s="38">
        <v>100</v>
      </c>
      <c r="G188" s="38">
        <f t="shared" si="5"/>
        <v>0</v>
      </c>
      <c r="H188" s="41"/>
      <c r="I188" s="41"/>
      <c r="J188" s="41"/>
      <c r="K188" s="42"/>
      <c r="L188" s="41"/>
    </row>
    <row r="189" spans="1:12" ht="16">
      <c r="A189" s="16">
        <v>111</v>
      </c>
      <c r="B189" s="17"/>
      <c r="C189" s="18">
        <v>642015</v>
      </c>
      <c r="D189" s="22" t="s">
        <v>125</v>
      </c>
      <c r="E189" s="38">
        <v>100</v>
      </c>
      <c r="F189" s="38">
        <v>200</v>
      </c>
      <c r="G189" s="38">
        <f t="shared" si="5"/>
        <v>100</v>
      </c>
      <c r="H189" s="41"/>
      <c r="I189" s="42"/>
      <c r="J189" s="41"/>
      <c r="K189" s="42"/>
      <c r="L189" s="41"/>
    </row>
    <row r="190" spans="1:12" ht="16">
      <c r="A190" s="16"/>
      <c r="B190" s="17"/>
      <c r="C190" s="18"/>
      <c r="D190" s="25" t="s">
        <v>126</v>
      </c>
      <c r="E190" s="38"/>
      <c r="F190" s="38"/>
      <c r="G190" s="43">
        <f>SUM(G164:G189)</f>
        <v>9907</v>
      </c>
      <c r="H190" s="41"/>
      <c r="I190" s="44"/>
      <c r="J190" s="45"/>
      <c r="K190" s="41"/>
      <c r="L190" s="41"/>
    </row>
    <row r="191" spans="1:12" ht="16">
      <c r="A191" s="16"/>
      <c r="B191" s="17"/>
      <c r="C191" s="18"/>
      <c r="D191" s="22"/>
      <c r="E191" s="38"/>
      <c r="F191" s="38"/>
      <c r="G191" s="38"/>
      <c r="H191" s="41"/>
      <c r="I191" s="41"/>
      <c r="J191" s="41"/>
      <c r="K191" s="41"/>
      <c r="L191" s="41"/>
    </row>
    <row r="192" spans="1:12" ht="16">
      <c r="A192" s="16"/>
      <c r="B192" s="17"/>
      <c r="C192" s="18"/>
      <c r="D192" s="22"/>
      <c r="E192" s="38"/>
      <c r="F192" s="38"/>
      <c r="G192" s="38"/>
      <c r="H192" s="41"/>
      <c r="I192" s="41"/>
      <c r="J192" s="41"/>
      <c r="K192" s="41"/>
      <c r="L192" s="41"/>
    </row>
    <row r="193" spans="1:12" ht="16">
      <c r="A193" s="16"/>
      <c r="B193" s="17"/>
      <c r="C193" s="24"/>
      <c r="D193" s="25" t="s">
        <v>127</v>
      </c>
      <c r="E193" s="38"/>
      <c r="F193" s="38"/>
      <c r="G193" s="43">
        <f>G190+G161+G157+G150+G131+G115+G101+G94+G85+G78+G73+G68+G57+G62+G52+G48</f>
        <v>8166</v>
      </c>
      <c r="H193" s="41"/>
      <c r="I193" s="41"/>
      <c r="J193" s="41"/>
      <c r="K193" s="41"/>
      <c r="L193" s="41"/>
    </row>
    <row r="194" spans="1:12" ht="16">
      <c r="A194" s="16"/>
      <c r="B194" s="27"/>
      <c r="C194" s="24"/>
      <c r="D194" s="28"/>
      <c r="E194" s="38"/>
      <c r="F194" s="38"/>
      <c r="G194" s="38"/>
      <c r="H194" s="41"/>
      <c r="I194" s="41"/>
      <c r="J194" s="41"/>
      <c r="K194" s="41"/>
      <c r="L194" s="41"/>
    </row>
    <row r="195" spans="1:12" ht="18">
      <c r="A195" s="1"/>
      <c r="B195" s="12" t="s">
        <v>6</v>
      </c>
      <c r="C195" s="13"/>
      <c r="D195" s="14" t="s">
        <v>7</v>
      </c>
      <c r="E195" s="15"/>
      <c r="F195" s="13"/>
      <c r="G195" s="13"/>
    </row>
    <row r="196" spans="1:12" ht="16">
      <c r="A196" s="16">
        <v>41</v>
      </c>
      <c r="B196" s="17"/>
      <c r="C196" s="18">
        <v>717002</v>
      </c>
      <c r="D196" s="19" t="s">
        <v>128</v>
      </c>
      <c r="E196" s="20">
        <v>38454</v>
      </c>
      <c r="F196" s="21">
        <v>114191</v>
      </c>
      <c r="G196" s="21">
        <v>75737</v>
      </c>
    </row>
    <row r="197" spans="1:12" ht="16">
      <c r="A197" s="16"/>
      <c r="B197" s="17"/>
      <c r="C197" s="24"/>
      <c r="D197" s="25" t="s">
        <v>8</v>
      </c>
      <c r="E197" s="21"/>
      <c r="F197" s="21"/>
      <c r="G197" s="26">
        <f>SUM(G196:G196)</f>
        <v>75737</v>
      </c>
    </row>
    <row r="198" spans="1:12" ht="16">
      <c r="A198" s="16"/>
      <c r="B198" s="27"/>
      <c r="C198" s="24"/>
      <c r="D198" s="28"/>
      <c r="E198" s="21"/>
      <c r="F198" s="21"/>
      <c r="G198" s="21"/>
    </row>
    <row r="199" spans="1:12" ht="16">
      <c r="A199" s="16"/>
      <c r="B199" s="17"/>
      <c r="C199" s="29"/>
      <c r="D199" s="22"/>
      <c r="E199" s="21"/>
      <c r="F199" s="21"/>
      <c r="G199" s="21"/>
    </row>
    <row r="200" spans="1:12" ht="16">
      <c r="A200" s="16"/>
      <c r="B200" s="17"/>
      <c r="C200" s="23"/>
      <c r="D200" s="22"/>
      <c r="E200" s="21"/>
      <c r="F200" s="21"/>
      <c r="G200" s="21"/>
    </row>
    <row r="201" spans="1:12" ht="16">
      <c r="A201" s="16"/>
      <c r="B201" s="17"/>
      <c r="C201" s="29"/>
      <c r="D201" s="22"/>
      <c r="E201" s="21"/>
      <c r="F201" s="21"/>
      <c r="G201" s="21"/>
    </row>
    <row r="203" spans="1:12">
      <c r="E203" s="36" t="s">
        <v>135</v>
      </c>
      <c r="F203" s="36"/>
      <c r="G203" s="36" t="s">
        <v>3</v>
      </c>
    </row>
    <row r="204" spans="1:12">
      <c r="E204" s="36" t="s">
        <v>3</v>
      </c>
      <c r="F204" s="36"/>
      <c r="G204" s="36" t="s">
        <v>136</v>
      </c>
    </row>
    <row r="205" spans="1:12">
      <c r="D205" t="s">
        <v>9</v>
      </c>
      <c r="E205" s="34">
        <v>511775</v>
      </c>
      <c r="F205" s="34"/>
      <c r="G205" s="34">
        <f>E205+G18</f>
        <v>595678</v>
      </c>
    </row>
    <row r="206" spans="1:12">
      <c r="D206" t="s">
        <v>24</v>
      </c>
      <c r="E206" s="34">
        <v>466121</v>
      </c>
      <c r="F206" s="34"/>
      <c r="G206" s="34">
        <f>E206+G193</f>
        <v>474287</v>
      </c>
    </row>
    <row r="207" spans="1:12">
      <c r="D207" s="35" t="s">
        <v>129</v>
      </c>
      <c r="E207" s="37">
        <f>E205-E206</f>
        <v>45654</v>
      </c>
      <c r="F207" s="34"/>
      <c r="G207" s="37">
        <f>G205-G206</f>
        <v>121391</v>
      </c>
    </row>
    <row r="208" spans="1:12">
      <c r="E208" s="34"/>
      <c r="F208" s="34"/>
      <c r="G208" s="34"/>
    </row>
    <row r="209" spans="4:7">
      <c r="D209" t="s">
        <v>130</v>
      </c>
      <c r="E209" s="34">
        <v>0</v>
      </c>
      <c r="F209" s="34"/>
      <c r="G209" s="34">
        <v>0</v>
      </c>
    </row>
    <row r="210" spans="4:7">
      <c r="D210" t="s">
        <v>7</v>
      </c>
      <c r="E210" s="34">
        <v>38454</v>
      </c>
      <c r="F210" s="34"/>
      <c r="G210" s="34">
        <v>114191</v>
      </c>
    </row>
    <row r="211" spans="4:7">
      <c r="D211" s="35" t="s">
        <v>129</v>
      </c>
      <c r="E211" s="37">
        <f>E209-E210</f>
        <v>-38454</v>
      </c>
      <c r="F211" s="34"/>
      <c r="G211" s="37">
        <f>G209-G210</f>
        <v>-114191</v>
      </c>
    </row>
    <row r="212" spans="4:7">
      <c r="E212" s="34"/>
      <c r="F212" s="34"/>
      <c r="G212" s="34"/>
    </row>
    <row r="213" spans="4:7">
      <c r="D213" t="s">
        <v>131</v>
      </c>
      <c r="E213" s="34">
        <v>0</v>
      </c>
      <c r="F213" s="34"/>
      <c r="G213" s="34">
        <v>0</v>
      </c>
    </row>
    <row r="214" spans="4:7">
      <c r="D214" t="s">
        <v>132</v>
      </c>
      <c r="E214" s="34">
        <v>7200</v>
      </c>
      <c r="F214" s="34"/>
      <c r="G214" s="34">
        <v>7200</v>
      </c>
    </row>
    <row r="215" spans="4:7">
      <c r="D215" s="35" t="s">
        <v>129</v>
      </c>
      <c r="E215" s="37">
        <f>E213-E214</f>
        <v>-7200</v>
      </c>
      <c r="F215" s="34"/>
      <c r="G215" s="37">
        <f>G213-G214</f>
        <v>-7200</v>
      </c>
    </row>
    <row r="216" spans="4:7">
      <c r="E216" s="34"/>
      <c r="F216" s="34"/>
      <c r="G216" s="34"/>
    </row>
    <row r="217" spans="4:7">
      <c r="D217" t="s">
        <v>133</v>
      </c>
      <c r="E217" s="34">
        <f>E205+E209+E213</f>
        <v>511775</v>
      </c>
      <c r="F217" s="34"/>
      <c r="G217" s="34">
        <f>G205+G209+G213</f>
        <v>595678</v>
      </c>
    </row>
    <row r="218" spans="4:7">
      <c r="D218" t="s">
        <v>134</v>
      </c>
      <c r="E218" s="34">
        <f>E206+E210+E214</f>
        <v>511775</v>
      </c>
      <c r="F218" s="34"/>
      <c r="G218" s="34">
        <f>G206+G210+G214</f>
        <v>595678</v>
      </c>
    </row>
    <row r="219" spans="4:7">
      <c r="D219" s="35" t="s">
        <v>129</v>
      </c>
      <c r="E219" s="37">
        <f>E217-E218</f>
        <v>0</v>
      </c>
      <c r="F219" s="34"/>
      <c r="G219" s="37">
        <f>G217-G218</f>
        <v>0</v>
      </c>
    </row>
    <row r="220" spans="4:7">
      <c r="E220" s="34"/>
      <c r="F220" s="34"/>
      <c r="G220" s="34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2018-04-11T12:51:12Z</dcterms:modified>
</cp:coreProperties>
</file>